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 activeTab="0"/>
  </bookViews>
  <sheets>
    <sheet name="Лист1" sheetId="1" r:id="rId1"/>
  </sheets>
  <definedNames/>
  <calcPr calcId="162913" refMode="R1C1"/>
</workbook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sz val="9"/>
            <color rgb="FF000000"/>
            <rFont val="Tahoma"/>
            <family val="2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<sst xmlns="http://schemas.openxmlformats.org/spreadsheetml/2006/main" count="430" uniqueCount="115">
  <si>
    <t>№ п/п</t>
  </si>
  <si>
    <t>Регион РФ (область, край, город фед. значения, округ)</t>
  </si>
  <si>
    <t>Населённый пункт</t>
  </si>
  <si>
    <t>Улица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</si>
  <si>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</si>
  <si>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</si>
  <si>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</si>
  <si>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Объект</t>
  </si>
  <si>
    <t>Оборудование</t>
  </si>
  <si>
    <t>Численность обесточиваемого населения, чел.</t>
  </si>
  <si>
    <t>Отключаемая нагрузка,
 МВт</t>
  </si>
  <si>
    <t>№ Заявки</t>
  </si>
  <si>
    <t>Причина</t>
  </si>
  <si>
    <t>Аварийная готовность, ч</t>
  </si>
  <si>
    <t>Примечание</t>
  </si>
  <si>
    <t>Дата</t>
  </si>
  <si>
    <t>Время</t>
  </si>
  <si>
    <t>Ставропольский</t>
  </si>
  <si>
    <t>Б/Н</t>
  </si>
  <si>
    <t>Категория</t>
  </si>
  <si>
    <t>Наименование ТСО</t>
  </si>
  <si>
    <t>г. Ипатово</t>
  </si>
  <si>
    <t>Ставэлектросесть</t>
  </si>
  <si>
    <t>РУ-10кВ, РУ-0,4кВ ТМ</t>
  </si>
  <si>
    <t>Ипатовский</t>
  </si>
  <si>
    <t>Текущий ремонт</t>
  </si>
  <si>
    <t>ПЛ</t>
  </si>
  <si>
    <t>НПЛ</t>
  </si>
  <si>
    <t>Ф-204</t>
  </si>
  <si>
    <t>ВЛ-0,4 кВ н/в ф-1</t>
  </si>
  <si>
    <t xml:space="preserve">ВЛ-0,4 кВ н/в ф-3 </t>
  </si>
  <si>
    <t>опиловка деревьев в охранной зоне</t>
  </si>
  <si>
    <t xml:space="preserve">ВЛ-0,4 кВ н/в ф-1 </t>
  </si>
  <si>
    <t>ТП-50</t>
  </si>
  <si>
    <t>ул.Чапаева 67-107.ул.Октябрьская 2-24.1-11.ул.О.Кошевого.ул.Первомайская 4.4а.4б.</t>
  </si>
  <si>
    <t>ТП-117</t>
  </si>
  <si>
    <t>ТП-59</t>
  </si>
  <si>
    <t xml:space="preserve">ул. Доватора,80,105; п.Харьковский,2в,3-7; п. Киевский,2-12,9-19;
        ул. Орджоникидзе,289-321; ул.Луговая,24-32;37а-51 кв.1,2.
ул.Орджоникидзе,230а-252; ул. Лесная,2А.
 п. Харьковский,2-14,2а,2б,9; ул. Орджоникидзе,254а.
</t>
  </si>
  <si>
    <t xml:space="preserve">чистка изоляции, профремонт оборудования;           РУ-0,4 кВ ГР-замена ножа и шин, фаза "В" </t>
  </si>
  <si>
    <t xml:space="preserve">ВЛ-0,4 кВ Ф-1 </t>
  </si>
  <si>
    <t>ул. Доватора,80,105; п.Харьковский,2в,3-7; п. Киевский,2-12,9-19;
        ул. Орджоникидзе,289-321; ул.Луговая,24-32;37а-51 кв.1,2.</t>
  </si>
  <si>
    <t xml:space="preserve">ул.Свердлова 142-158;ул.Московская 183-195;ул.Бакинская 1-15А,24-40,24/1,24/2
</t>
  </si>
  <si>
    <t xml:space="preserve">ТП-54 </t>
  </si>
  <si>
    <t>Ф-210, ВЛ-0,4 кВ Ф-3</t>
  </si>
  <si>
    <t>ТП-29</t>
  </si>
  <si>
    <t xml:space="preserve"> ул. Калинина, 181-199; ул. Советская, 70-112;
ул. Октябрьская, 69-79, 76-92; п. Тихий; ул. Калинина, 202; ул. Молодёжная,  1-27, 2-22; ул. Голубовского, 139-151; магазин «Гурман»;
ул. Октябрьская, 94-128, 81-117; ул. Кирова, 1-17, 2-22; ул. Новая, 2а,12;
ул. Калинина, 203-239;  ул. Российская; ул. Серова, 2-22,1-15;</t>
  </si>
  <si>
    <t>ул. Бакинская,108а-118,77-93; ул. Калинина,241-287; ул. Чонгарская,74-90,89-103,107а;ул. Кирова,32,40.</t>
  </si>
  <si>
    <t>ул.Кирова,29-45а,32а-38; ул. Чонгарская,92-104,105,107б-113; п. Олимпийский,  1-13,2-18.-273</t>
  </si>
  <si>
    <t>ТП-60</t>
  </si>
  <si>
    <t xml:space="preserve">ВЛ-0,4 кВ н/в ф-4 </t>
  </si>
  <si>
    <t>ТП-84</t>
  </si>
  <si>
    <t>ул.Калинина 2-24,1-29;ул.Заречная 11-21;ул.Дежнева 1-13,2-16;</t>
  </si>
  <si>
    <t>ул.Заречная 2-14;ул.Фрунзе 2-22,1-21;ул.Водная 1-7,7А
       ул.Дежнева 15-19,18-24, ул. Калинина, 38;</t>
  </si>
  <si>
    <t xml:space="preserve">ул. Апанасенко, 1-15, 2-16; ул. Комсомольская, 67-109, 60-100;
 ул. Станционная, 67-123, </t>
  </si>
  <si>
    <t xml:space="preserve">ул. Станционная, 67-123, </t>
  </si>
  <si>
    <t xml:space="preserve">РУ-10 кВ, РУ-0,4 кВ, яч. ТМ </t>
  </si>
  <si>
    <t>Чистка изоляции и профремонт оборудования, приварить петли под замок РЛНД-10</t>
  </si>
  <si>
    <t>ВЛ-0,4 кВ н/в ф-2</t>
  </si>
  <si>
    <t>ТП-125</t>
  </si>
  <si>
    <t xml:space="preserve"> ул.Ленина 379-443;пер.Орловский 2а,5,7а,9;м-н «Дачный»</t>
  </si>
  <si>
    <t>ул.Ленина 378-430</t>
  </si>
  <si>
    <t>ул. Станционная, 3-65; пер. Элеваторный, 3,3а-17, 4-14, 8;                                          ул. Комсомольская, 56,58,  63а;</t>
  </si>
  <si>
    <t>ТП-131</t>
  </si>
  <si>
    <t>ТП-152</t>
  </si>
  <si>
    <t>ВЛ-0,4 кВ н/в ф-5</t>
  </si>
  <si>
    <t xml:space="preserve"> ул. Калаусская, 131-167; м-з «Кормилец»
</t>
  </si>
  <si>
    <t>ул. Калаусская, 156-202, 202а;</t>
  </si>
  <si>
    <t>ТП-159</t>
  </si>
  <si>
    <t>ул.Горького 118 -128, ул.Ореховая-вся; ул.Краснодарская 111/1,2, 112 Кирова 62-66,63а-77;п. Вишнёвый -весь</t>
  </si>
  <si>
    <t>Калинина 305А-347,326-326а,326 б; ул. Школьная 43-51, м-з «Макс».</t>
  </si>
  <si>
    <t>ТП-21</t>
  </si>
  <si>
    <t>ВЛ-0,4 кВ н/в ф-14</t>
  </si>
  <si>
    <t>резерв;
котельная «Первомайская» (резерв);
главный корпус СОШ № 1, тир;
мастерские;(перемычка с ф-3)
СОШ № 1;
-компьюторный класс;
-начальная школа № 5;
ул. Свердлова, 32-76; ул. Мичурина; ул. Московская, 103; светофор;  магазин «Перекресток»; ул. Первомайская, 23-37; магазин «Триумф»;  ул. Профсоюзная, 20; магазин «Ева»;м-з- «Глобус»
мастерские, спортзал,светофор Орджоникидзе Первомайская</t>
  </si>
  <si>
    <t>ул. Свердлова, 32-76; ул. Мичурина; ул. Московская, 103; светофор;  магазин «Перекресток»; ул. Первомайская, 23-37; магазин «Триумф»;  ул. Профсоюзная, 20; магазин «Ева»;м-з- «Глобус»</t>
  </si>
  <si>
    <t xml:space="preserve">чистка изоляции, профремонт оборудования </t>
  </si>
  <si>
    <t>ТП-63</t>
  </si>
  <si>
    <t>РУ-10кВ, РУ-0,4кВ ТМ, ВЛ-0,4 кВ н/в ф-3</t>
  </si>
  <si>
    <t>ул.Кирова 24-30А,19-27;ул.Новая 1/1-9/2,2/1-10/2;улСерова 15А-23,24-34;
        ул.Горького 84;ул.Чонгарская 105
 ул.Горького 139-181
ул.Горького 66-72,125-137;ул.Октябрьская 130-134,121;ул.Шевченко 46-98;
         ул.Чонгарская 106-110;ул.Горького 127;гаражи «Тонус»;ул.Горького 137
 ул.Горького 74-82,86-98;пер.Олимпийский 13-23,20-28,29-33;ул.Серова 36</t>
  </si>
  <si>
    <t xml:space="preserve">чистка изоляции, профремонт оборудования, опиловка деревьев в охранной зоне ВЛ </t>
  </si>
  <si>
    <t>опиловка деревьев в охранной зоне ВЛ</t>
  </si>
  <si>
    <t>ТП-37, ТП-26</t>
  </si>
  <si>
    <t>м-н «Бовария»-стр.; магазин «Корона» ул.Гагарина; 
ул.Титова 1-21,2-12; ул.Орджоникидзе75-91 ул.Титова, 23-31; ул.Ленина, 104-110;103-резерв, нагрев воды в доме №103
РОСТО; Общество «Знание»
ул.Гагарина 37-61; ул. Центральная;  Художественная школа; ЕДДС-Гагарина 67 
Типография-резерв; м-н «Новый»-резерв; магазин (Ромасёв ИИ) - резерв;
ул.Титова, 14;
«Регионгаз» (в здании «Сельхозтехники» ул.Орджоникидзе)-основное на ПР; Детский сад (основное), мастерская, плотницкая, освещение подвала  детского сада;
база «Водоканал»;
ул. Ленина, 70-100, 63-71; ул. Железнодорожная, 4-16, 1-19; ул.       Вокзальная, 26а, 28;
ул. Орджоникидзе, 75а;
ул. Вокзальная, 14-26; ул.Орджоникидзе, 69-73а;  Железнодорожная, 2;
ул. Орджоникидзе, 73;
-котельная (резерв);
котельная (основное питание);
ИП «Дубрина», магазин, гараж;
Ф</t>
  </si>
  <si>
    <t>РУ-10кВ, РУ-0,4кВ ТМ; ВЛ-0,4 кВ н/в ф-2 ТП-37</t>
  </si>
  <si>
    <t>чистка изоляции, профремонт оборудования, опиловка деревьев в охранной зоне ВЛ, перезаделать выход 0,4 кВ</t>
  </si>
  <si>
    <t>ТП-83</t>
  </si>
  <si>
    <t>РУ-10кВ, РУ-0,4кВ ТМ, ВЛ-10 кВ Ф-201</t>
  </si>
  <si>
    <t xml:space="preserve">АЗС водоканала, водоавтоматика; ГАЗС Стасенко; 
        база Андрющенко - в РУ-0,4 кВ ТП-81;
 РУООСС
ЧП Саранин - мебельный цех
 ЧП Ротенко – ремонт автомобилей
Подсобное хозяйство ПНИ, в РУ-0,4 кВ ТП-78- Ибашов
 ЧП Форостян – ремонт автомобилей ИП Балакин АА
</t>
  </si>
  <si>
    <t>выправка опор № !!, 17, перетяжка проводов</t>
  </si>
  <si>
    <t xml:space="preserve">ВЛ-10 кВ Ф-210 </t>
  </si>
  <si>
    <t xml:space="preserve">ул. Гагарина 34-64; ул. Гагарина 19; ул. Гагарина 66(временно)
ул. Гагарина 68-90
ул. Племобъединение, м-ны «Титан», «Титан+», «Сыродел», «Сахара»
             «Аспект», «Шины»
КотельнаяМ-ны «Эконом», «Аст-Маркет» ул. Гагарина 17ж Стройка  Ромасева ул. Гагарина </t>
  </si>
  <si>
    <t>от ТП-110,ТП-14,ТП-113.</t>
  </si>
  <si>
    <t>Ф-1- ул.Южная №1,1а.16-33,2-42.33а.ул.Красные Зори №2а.2-30,1-33.ул.Дивная №26-32,9-23.</t>
  </si>
  <si>
    <t>ТП-93</t>
  </si>
  <si>
    <t xml:space="preserve">ВЛ-0,4 кВ н/в ф-2 </t>
  </si>
  <si>
    <t xml:space="preserve"> ВЛ-0.4кВ, Ф-2</t>
  </si>
  <si>
    <t>ТП-88                        ВЛ-10кВ Ф-202</t>
  </si>
  <si>
    <t>ТП-93                         ВЛ-10кВ Ф-202</t>
  </si>
  <si>
    <t>ул. Голубовского, 20-68; ул. Станционная, 82-84,253-259;</t>
  </si>
  <si>
    <t>ул. Ленина, 1-61; ул. Калаусская, 179-183,220-224; м-н «Калаусский»;            ул. Голубовского, 2а, 2-18,5-19,19а; ул. Заречная, 1а; ИП Саньков (бойня);</t>
  </si>
  <si>
    <t>ТП-106</t>
  </si>
  <si>
    <t>ул. Калаусская, 169-177,204-218; ул. Ленина, 2-26; ул. Комарова; пер. Целинный; ул. Орджоникидзе, 23,23а;</t>
  </si>
  <si>
    <t>ул. Орджоникидзе, 25-53</t>
  </si>
  <si>
    <t xml:space="preserve">ул. Орджоникидзе, 24-44 </t>
  </si>
  <si>
    <t>ул. Орджоникидзе, 1-21,2-22; пер. Жданова;</t>
  </si>
  <si>
    <t>ул. Рабочая, 2-14 ул. Чапаева,1-63,65,65а; ул. Ленинградская 12А-24;Чапаева2-8</t>
  </si>
  <si>
    <t>ТП-108</t>
  </si>
  <si>
    <t>30.02.2023</t>
  </si>
  <si>
    <t>ТП-62</t>
  </si>
  <si>
    <t>ТП-74</t>
  </si>
  <si>
    <t>ул.Чехова,2-34,1-45; п. Строителей,2,1-9; ул. Бакинская,44.</t>
  </si>
  <si>
    <t>ул.Бакинская,46-74.а</t>
  </si>
  <si>
    <t>Цех лесхоза
Кузнечный цех и гаражи ДРСУ.
ул. Рабочая 5,7,9,11;ул.Первомайская 9;ул.Степная 13,15/1,15/2;Кузнечный цех  лесхоза; Резервное питание «Инсайд»;  торговый ряд по ул. Степной
Мойка, заправка ДРСУ</t>
  </si>
  <si>
    <t>РУ-10 кВ, РУ-0,4 кВ, яч. ТМ</t>
  </si>
  <si>
    <t>ул. Рабочая 5,7,9,11;ул.Первомайская 9;ул.Степная 13,15/1,15/2;Кузнечный цех лесхоза; Резервное питание «Инсайд»;  торговый ряд по ул. Степной</t>
  </si>
  <si>
    <t>Плановые отключения в марте связанные с техническим обслуживанием оборудования в г.Ипатово  филиалом ГУП СК "Ставэлектросеть" г.Ипатово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</si>
</sst>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/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9"/>
      <color rgb="FF000000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2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8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 vertical="center" wrapText="1"/>
      <protection/>
    </xf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49" fontId="6" fillId="3" borderId="1" xfId="20" applyNumberFormat="1" applyFont="1" applyFill="1" applyBorder="1" applyAlignment="1">
      <alignment horizontal="center" vertical="center" wrapText="1"/>
      <protection/>
    </xf>
    <xf numFmtId="49" fontId="3" fillId="0" borderId="1" xfId="20" applyNumberFormat="1" applyFont="1" applyBorder="1" applyAlignment="1">
      <alignment horizontal="center" vertical="center" wrapText="1"/>
      <protection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20" fontId="3" fillId="3" borderId="1" xfId="0" applyNumberFormat="1" applyFont="1" applyFill="1" applyBorder="1" applyAlignment="1">
      <alignment horizontal="center" vertical="center"/>
    </xf>
    <xf numFmtId="49" fontId="3" fillId="3" borderId="1" xfId="20" applyNumberFormat="1" applyFont="1" applyFill="1" applyBorder="1" applyAlignment="1">
      <alignment horizontal="center" vertical="center" wrapText="1"/>
      <protection/>
    </xf>
    <xf numFmtId="0" fontId="3" fillId="3" borderId="1" xfId="0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10" xfId="21"/>
    <cellStyle name="Обычный 2" xfId="22"/>
    <cellStyle name="Обычный 21" xfId="23"/>
    <cellStyle name="Excel Built-in Normal" xfId="24"/>
    <cellStyle name="Excel Built-in Normal 2" xfId="25"/>
    <cellStyle name="Обычный 10 2" xfId="26"/>
    <cellStyle name="Обычный 11" xfId="27"/>
    <cellStyle name="Обычный 11 2" xfId="28"/>
    <cellStyle name="Обычный 12" xfId="29"/>
    <cellStyle name="Обычный 12 2" xfId="30"/>
    <cellStyle name="Обычный 13" xfId="31"/>
    <cellStyle name="Обычный 14" xfId="32"/>
    <cellStyle name="Обычный 15" xfId="33"/>
    <cellStyle name="Обычный 16" xfId="34"/>
    <cellStyle name="Обычный 17" xfId="35"/>
    <cellStyle name="Обычный 18" xfId="36"/>
    <cellStyle name="Обычный 19" xfId="37"/>
    <cellStyle name="Обычный 2 18" xfId="38"/>
    <cellStyle name="Обычный 2 10" xfId="39"/>
    <cellStyle name="Обычный 2 11" xfId="40"/>
    <cellStyle name="Обычный 2 12" xfId="41"/>
    <cellStyle name="Обычный 2 13" xfId="42"/>
    <cellStyle name="Обычный 2 14" xfId="43"/>
    <cellStyle name="Обычный 2 15" xfId="44"/>
    <cellStyle name="Обычный 2 16" xfId="45"/>
    <cellStyle name="Обычный 2 2" xfId="46"/>
    <cellStyle name="Обычный 2 3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3" xfId="55"/>
    <cellStyle name="Обычный 3 10" xfId="56"/>
    <cellStyle name="Обычный 3 11" xfId="57"/>
    <cellStyle name="Обычный 3 12" xfId="58"/>
    <cellStyle name="Обычный 3 13" xfId="59"/>
    <cellStyle name="Обычный 3 14" xfId="60"/>
    <cellStyle name="Обычный 3 15" xfId="61"/>
    <cellStyle name="Обычный 3 16" xfId="62"/>
    <cellStyle name="Обычный 3 17" xfId="63"/>
    <cellStyle name="Обычный 3 2" xfId="64"/>
    <cellStyle name="Обычный 3 3" xfId="65"/>
    <cellStyle name="Обычный 3 4" xfId="66"/>
    <cellStyle name="Обычный 3 5" xfId="67"/>
    <cellStyle name="Обычный 3 6" xfId="68"/>
    <cellStyle name="Обычный 3 7" xfId="69"/>
    <cellStyle name="Обычный 3 8" xfId="70"/>
    <cellStyle name="Обычный 3 9" xfId="71"/>
    <cellStyle name="Обычный 4" xfId="72"/>
    <cellStyle name="Обычный 5" xfId="73"/>
    <cellStyle name="Обычный 6" xfId="74"/>
    <cellStyle name="Обычный 7" xfId="75"/>
    <cellStyle name="Обычный 7 2" xfId="76"/>
    <cellStyle name="Обычный 8" xfId="77"/>
    <cellStyle name="Обычный 8 2" xfId="78"/>
    <cellStyle name="Обычный 9" xfId="79"/>
    <cellStyle name="Обычный 9 2" xfId="80"/>
    <cellStyle name="Процентный 2" xfId="81"/>
    <cellStyle name="Обычный 2 17" xfId="8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abSelected="1" view="pageBreakPreview" zoomScale="55" zoomScaleSheetLayoutView="55" workbookViewId="0" topLeftCell="A1">
      <selection activeCell="A1" sqref="A1:S1"/>
    </sheetView>
  </sheetViews>
  <sheetFormatPr defaultColWidth="9.140625" defaultRowHeight="15"/>
  <cols>
    <col min="2" max="2" width="18.140625" style="0" customWidth="1"/>
    <col min="3" max="3" width="18.00390625" style="0" customWidth="1"/>
    <col min="4" max="4" width="18.421875" style="0" customWidth="1"/>
    <col min="9" max="9" width="18.28125" style="0" customWidth="1"/>
    <col min="10" max="10" width="18.7109375" style="0" customWidth="1"/>
    <col min="11" max="11" width="18.57421875" style="0" customWidth="1"/>
    <col min="12" max="12" width="18.421875" style="0" customWidth="1"/>
    <col min="13" max="14" width="18.7109375" style="0" customWidth="1"/>
    <col min="15" max="15" width="18.57421875" style="0" customWidth="1"/>
    <col min="16" max="16" width="18.00390625" style="0" customWidth="1"/>
    <col min="17" max="17" width="18.140625" style="0" customWidth="1"/>
    <col min="18" max="18" width="20.28125" style="0" customWidth="1"/>
    <col min="19" max="19" width="19.57421875" style="0" customWidth="1"/>
  </cols>
  <sheetData>
    <row r="1" spans="1:19" ht="29.25" customHeight="1">
      <c r="A1" s="22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5">
      <c r="A2" s="2"/>
      <c r="B2" s="2"/>
      <c r="C2" s="2"/>
      <c r="D2" s="2"/>
      <c r="E2" s="2"/>
      <c r="F2" s="2"/>
      <c r="G2" s="2"/>
      <c r="H2" s="2"/>
      <c r="I2" s="3"/>
      <c r="J2" s="24"/>
      <c r="K2" s="24"/>
      <c r="L2" s="3"/>
      <c r="M2" s="2"/>
      <c r="N2" s="2"/>
      <c r="O2" s="2"/>
      <c r="P2" s="2"/>
      <c r="Q2" s="2"/>
      <c r="R2" s="2"/>
      <c r="S2" s="2"/>
    </row>
    <row r="3" spans="1:19" ht="63.75" customHeight="1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/>
      <c r="G3" s="25" t="s">
        <v>5</v>
      </c>
      <c r="H3" s="25"/>
      <c r="I3" s="25" t="s">
        <v>20</v>
      </c>
      <c r="J3" s="25" t="s">
        <v>7</v>
      </c>
      <c r="K3" s="25" t="s">
        <v>8</v>
      </c>
      <c r="L3" s="25" t="s">
        <v>6</v>
      </c>
      <c r="M3" s="25" t="s">
        <v>9</v>
      </c>
      <c r="N3" s="25" t="s">
        <v>10</v>
      </c>
      <c r="O3" s="25" t="s">
        <v>11</v>
      </c>
      <c r="P3" s="25" t="s">
        <v>19</v>
      </c>
      <c r="Q3" s="25" t="s">
        <v>12</v>
      </c>
      <c r="R3" s="25" t="s">
        <v>13</v>
      </c>
      <c r="S3" s="25" t="s">
        <v>14</v>
      </c>
    </row>
    <row r="4" spans="1:19" ht="52.5" customHeight="1">
      <c r="A4" s="25"/>
      <c r="B4" s="25"/>
      <c r="C4" s="25"/>
      <c r="D4" s="25"/>
      <c r="E4" s="4" t="s">
        <v>15</v>
      </c>
      <c r="F4" s="4" t="s">
        <v>16</v>
      </c>
      <c r="G4" s="4" t="s">
        <v>15</v>
      </c>
      <c r="H4" s="4" t="s">
        <v>16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5">
      <c r="A5" s="1"/>
      <c r="B5" s="1">
        <v>1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15</v>
      </c>
      <c r="K5" s="1">
        <v>16</v>
      </c>
      <c r="L5" s="1">
        <v>10</v>
      </c>
      <c r="M5" s="1">
        <v>11</v>
      </c>
      <c r="N5" s="1">
        <v>12</v>
      </c>
      <c r="O5" s="1">
        <v>13</v>
      </c>
      <c r="P5" s="1">
        <v>14</v>
      </c>
      <c r="Q5" s="1">
        <v>17</v>
      </c>
      <c r="R5" s="1">
        <v>18</v>
      </c>
      <c r="S5" s="1">
        <v>19</v>
      </c>
    </row>
    <row r="6" spans="1:19" ht="15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s="11" customFormat="1" ht="178.5">
      <c r="A7" s="14">
        <v>1</v>
      </c>
      <c r="B7" s="15" t="s">
        <v>17</v>
      </c>
      <c r="C7" s="15" t="s">
        <v>21</v>
      </c>
      <c r="D7" s="15" t="s">
        <v>37</v>
      </c>
      <c r="E7" s="16">
        <v>44986</v>
      </c>
      <c r="F7" s="17">
        <v>0.375</v>
      </c>
      <c r="G7" s="16">
        <v>44986</v>
      </c>
      <c r="H7" s="17">
        <v>0.5</v>
      </c>
      <c r="I7" s="15" t="s">
        <v>22</v>
      </c>
      <c r="J7" s="15" t="s">
        <v>36</v>
      </c>
      <c r="K7" s="18" t="s">
        <v>23</v>
      </c>
      <c r="L7" s="15" t="s">
        <v>24</v>
      </c>
      <c r="M7" s="15">
        <v>76</v>
      </c>
      <c r="N7" s="15">
        <f>(M7*2)/1000</f>
        <v>0.152</v>
      </c>
      <c r="O7" s="15" t="s">
        <v>18</v>
      </c>
      <c r="P7" s="15" t="s">
        <v>26</v>
      </c>
      <c r="Q7" s="15" t="s">
        <v>25</v>
      </c>
      <c r="R7" s="15">
        <v>1</v>
      </c>
      <c r="S7" s="12" t="s">
        <v>38</v>
      </c>
    </row>
    <row r="8" spans="1:19" s="11" customFormat="1" ht="102">
      <c r="A8" s="14">
        <v>5</v>
      </c>
      <c r="B8" s="15" t="s">
        <v>17</v>
      </c>
      <c r="C8" s="15" t="s">
        <v>21</v>
      </c>
      <c r="D8" s="19" t="s">
        <v>40</v>
      </c>
      <c r="E8" s="16">
        <v>44986</v>
      </c>
      <c r="F8" s="17">
        <v>0.5625</v>
      </c>
      <c r="G8" s="16">
        <v>44986</v>
      </c>
      <c r="H8" s="17">
        <v>0.7083333333333334</v>
      </c>
      <c r="I8" s="15" t="s">
        <v>22</v>
      </c>
      <c r="J8" s="15" t="s">
        <v>36</v>
      </c>
      <c r="K8" s="18" t="s">
        <v>39</v>
      </c>
      <c r="L8" s="15" t="s">
        <v>24</v>
      </c>
      <c r="M8" s="15">
        <v>46</v>
      </c>
      <c r="N8" s="15">
        <f aca="true" t="shared" si="0" ref="N8:N29">(M8*2)/1000</f>
        <v>0.092</v>
      </c>
      <c r="O8" s="15" t="s">
        <v>18</v>
      </c>
      <c r="P8" s="15" t="s">
        <v>27</v>
      </c>
      <c r="Q8" s="15" t="s">
        <v>25</v>
      </c>
      <c r="R8" s="15">
        <v>1</v>
      </c>
      <c r="S8" s="12" t="s">
        <v>79</v>
      </c>
    </row>
    <row r="9" spans="1:19" s="11" customFormat="1" ht="63.75">
      <c r="A9" s="14">
        <v>6</v>
      </c>
      <c r="B9" s="15" t="s">
        <v>17</v>
      </c>
      <c r="C9" s="15" t="s">
        <v>21</v>
      </c>
      <c r="D9" s="10" t="s">
        <v>41</v>
      </c>
      <c r="E9" s="16">
        <v>44959</v>
      </c>
      <c r="F9" s="17">
        <v>0.375</v>
      </c>
      <c r="G9" s="16">
        <v>44959</v>
      </c>
      <c r="H9" s="17">
        <v>0.5</v>
      </c>
      <c r="I9" s="15" t="s">
        <v>22</v>
      </c>
      <c r="J9" s="15" t="s">
        <v>42</v>
      </c>
      <c r="K9" s="18" t="s">
        <v>43</v>
      </c>
      <c r="L9" s="15" t="s">
        <v>24</v>
      </c>
      <c r="M9" s="15">
        <v>45</v>
      </c>
      <c r="N9" s="15">
        <f>(M9*2)/1000</f>
        <v>0.09</v>
      </c>
      <c r="O9" s="15" t="s">
        <v>18</v>
      </c>
      <c r="P9" s="15" t="s">
        <v>26</v>
      </c>
      <c r="Q9" s="15" t="s">
        <v>25</v>
      </c>
      <c r="R9" s="15">
        <v>1</v>
      </c>
      <c r="S9" s="12" t="s">
        <v>79</v>
      </c>
    </row>
    <row r="10" spans="1:19" s="11" customFormat="1" ht="63.75">
      <c r="A10" s="14">
        <v>7</v>
      </c>
      <c r="B10" s="15" t="s">
        <v>17</v>
      </c>
      <c r="C10" s="15" t="s">
        <v>21</v>
      </c>
      <c r="D10" s="15" t="s">
        <v>41</v>
      </c>
      <c r="E10" s="16">
        <v>44987</v>
      </c>
      <c r="F10" s="17">
        <v>0.5416666666666666</v>
      </c>
      <c r="G10" s="16">
        <v>44987</v>
      </c>
      <c r="H10" s="17">
        <v>0.7083333333333334</v>
      </c>
      <c r="I10" s="15" t="s">
        <v>22</v>
      </c>
      <c r="J10" s="15" t="s">
        <v>42</v>
      </c>
      <c r="K10" s="18" t="s">
        <v>43</v>
      </c>
      <c r="L10" s="15" t="s">
        <v>24</v>
      </c>
      <c r="M10" s="15">
        <v>45</v>
      </c>
      <c r="N10" s="15">
        <f t="shared" si="0"/>
        <v>0.09</v>
      </c>
      <c r="O10" s="15" t="s">
        <v>18</v>
      </c>
      <c r="P10" s="15" t="s">
        <v>26</v>
      </c>
      <c r="Q10" s="15" t="s">
        <v>25</v>
      </c>
      <c r="R10" s="15">
        <v>1</v>
      </c>
      <c r="S10" s="12" t="s">
        <v>79</v>
      </c>
    </row>
    <row r="11" spans="1:19" s="11" customFormat="1" ht="409.15" customHeight="1">
      <c r="A11" s="14">
        <v>9</v>
      </c>
      <c r="B11" s="15" t="s">
        <v>17</v>
      </c>
      <c r="C11" s="15" t="s">
        <v>21</v>
      </c>
      <c r="D11" s="15" t="s">
        <v>45</v>
      </c>
      <c r="E11" s="16">
        <v>44988</v>
      </c>
      <c r="F11" s="17">
        <v>0.375</v>
      </c>
      <c r="G11" s="16">
        <v>44988</v>
      </c>
      <c r="H11" s="17">
        <v>0.5</v>
      </c>
      <c r="I11" s="15" t="s">
        <v>22</v>
      </c>
      <c r="J11" s="15" t="s">
        <v>44</v>
      </c>
      <c r="K11" s="18" t="s">
        <v>28</v>
      </c>
      <c r="L11" s="15" t="s">
        <v>24</v>
      </c>
      <c r="M11" s="15">
        <v>291</v>
      </c>
      <c r="N11" s="15">
        <f t="shared" si="0"/>
        <v>0.582</v>
      </c>
      <c r="O11" s="15" t="s">
        <v>18</v>
      </c>
      <c r="P11" s="15" t="s">
        <v>27</v>
      </c>
      <c r="Q11" s="15" t="s">
        <v>25</v>
      </c>
      <c r="R11" s="15">
        <v>1</v>
      </c>
      <c r="S11" s="12" t="s">
        <v>78</v>
      </c>
    </row>
    <row r="12" spans="1:19" s="11" customFormat="1" ht="106.5" customHeight="1">
      <c r="A12" s="14">
        <v>10</v>
      </c>
      <c r="B12" s="15" t="s">
        <v>17</v>
      </c>
      <c r="C12" s="15" t="s">
        <v>21</v>
      </c>
      <c r="D12" s="15" t="s">
        <v>46</v>
      </c>
      <c r="E12" s="16">
        <v>44991</v>
      </c>
      <c r="F12" s="17">
        <v>0.375</v>
      </c>
      <c r="G12" s="16">
        <v>44991</v>
      </c>
      <c r="H12" s="17">
        <v>0.5625</v>
      </c>
      <c r="I12" s="15" t="s">
        <v>22</v>
      </c>
      <c r="J12" s="15" t="s">
        <v>48</v>
      </c>
      <c r="K12" s="18" t="s">
        <v>30</v>
      </c>
      <c r="L12" s="15" t="s">
        <v>24</v>
      </c>
      <c r="M12" s="15">
        <v>65</v>
      </c>
      <c r="N12" s="15">
        <f t="shared" si="0"/>
        <v>0.13</v>
      </c>
      <c r="O12" s="15" t="s">
        <v>18</v>
      </c>
      <c r="P12" s="15" t="s">
        <v>26</v>
      </c>
      <c r="Q12" s="15" t="s">
        <v>25</v>
      </c>
      <c r="R12" s="15">
        <v>1</v>
      </c>
      <c r="S12" s="12" t="s">
        <v>79</v>
      </c>
    </row>
    <row r="13" spans="1:19" s="11" customFormat="1" ht="274.15" customHeight="1">
      <c r="A13" s="14">
        <v>11</v>
      </c>
      <c r="B13" s="15" t="s">
        <v>17</v>
      </c>
      <c r="C13" s="15" t="s">
        <v>21</v>
      </c>
      <c r="D13" s="15" t="s">
        <v>47</v>
      </c>
      <c r="E13" s="16">
        <v>44991</v>
      </c>
      <c r="F13" s="17">
        <v>0.5625</v>
      </c>
      <c r="G13" s="20">
        <f>E13</f>
        <v>44991</v>
      </c>
      <c r="H13" s="17">
        <v>0.7083333333333334</v>
      </c>
      <c r="I13" s="15" t="s">
        <v>22</v>
      </c>
      <c r="J13" s="15" t="s">
        <v>48</v>
      </c>
      <c r="K13" s="18" t="s">
        <v>49</v>
      </c>
      <c r="L13" s="15" t="s">
        <v>24</v>
      </c>
      <c r="M13" s="15">
        <v>24</v>
      </c>
      <c r="N13" s="15">
        <f t="shared" si="0"/>
        <v>0.048</v>
      </c>
      <c r="O13" s="15" t="s">
        <v>18</v>
      </c>
      <c r="P13" s="15" t="s">
        <v>27</v>
      </c>
      <c r="Q13" s="15" t="s">
        <v>25</v>
      </c>
      <c r="R13" s="15">
        <v>1</v>
      </c>
      <c r="S13" s="12" t="s">
        <v>79</v>
      </c>
    </row>
    <row r="14" spans="1:19" s="11" customFormat="1" ht="51">
      <c r="A14" s="14">
        <v>12</v>
      </c>
      <c r="B14" s="15" t="s">
        <v>17</v>
      </c>
      <c r="C14" s="15" t="s">
        <v>21</v>
      </c>
      <c r="D14" s="15" t="s">
        <v>51</v>
      </c>
      <c r="E14" s="16">
        <v>44992</v>
      </c>
      <c r="F14" s="17">
        <v>0.375</v>
      </c>
      <c r="G14" s="20">
        <f aca="true" t="shared" si="1" ref="G14:G23">E14</f>
        <v>44992</v>
      </c>
      <c r="H14" s="17">
        <v>0.5</v>
      </c>
      <c r="I14" s="15" t="s">
        <v>22</v>
      </c>
      <c r="J14" s="15" t="s">
        <v>50</v>
      </c>
      <c r="K14" s="18" t="s">
        <v>32</v>
      </c>
      <c r="L14" s="15" t="s">
        <v>24</v>
      </c>
      <c r="M14" s="15">
        <v>50</v>
      </c>
      <c r="N14" s="15">
        <f t="shared" si="0"/>
        <v>0.1</v>
      </c>
      <c r="O14" s="15" t="s">
        <v>18</v>
      </c>
      <c r="P14" s="15" t="s">
        <v>27</v>
      </c>
      <c r="Q14" s="15" t="s">
        <v>25</v>
      </c>
      <c r="R14" s="15">
        <v>1</v>
      </c>
      <c r="S14" s="12" t="s">
        <v>79</v>
      </c>
    </row>
    <row r="15" spans="1:19" s="11" customFormat="1" ht="105" customHeight="1">
      <c r="A15" s="14">
        <v>13</v>
      </c>
      <c r="B15" s="15" t="s">
        <v>17</v>
      </c>
      <c r="C15" s="15" t="s">
        <v>21</v>
      </c>
      <c r="D15" s="15" t="s">
        <v>52</v>
      </c>
      <c r="E15" s="16">
        <v>44992</v>
      </c>
      <c r="F15" s="17">
        <v>0.5833333333333334</v>
      </c>
      <c r="G15" s="20">
        <f>E15</f>
        <v>44992</v>
      </c>
      <c r="H15" s="17">
        <v>0.7083333333333334</v>
      </c>
      <c r="I15" s="15" t="s">
        <v>22</v>
      </c>
      <c r="J15" s="15" t="s">
        <v>50</v>
      </c>
      <c r="K15" s="18" t="s">
        <v>30</v>
      </c>
      <c r="L15" s="15" t="s">
        <v>24</v>
      </c>
      <c r="M15" s="15">
        <v>49</v>
      </c>
      <c r="N15" s="15">
        <f t="shared" si="0"/>
        <v>0.098</v>
      </c>
      <c r="O15" s="15" t="s">
        <v>18</v>
      </c>
      <c r="P15" s="15" t="s">
        <v>26</v>
      </c>
      <c r="Q15" s="15" t="s">
        <v>25</v>
      </c>
      <c r="R15" s="15">
        <v>1</v>
      </c>
      <c r="S15" s="12" t="s">
        <v>79</v>
      </c>
    </row>
    <row r="16" spans="1:19" s="11" customFormat="1" ht="89.25">
      <c r="A16" s="14">
        <v>14</v>
      </c>
      <c r="B16" s="15" t="s">
        <v>17</v>
      </c>
      <c r="C16" s="15" t="s">
        <v>21</v>
      </c>
      <c r="D16" s="15" t="s">
        <v>53</v>
      </c>
      <c r="E16" s="16">
        <v>44994</v>
      </c>
      <c r="F16" s="17">
        <v>0.375</v>
      </c>
      <c r="G16" s="20">
        <f t="shared" si="1"/>
        <v>44994</v>
      </c>
      <c r="H16" s="17">
        <v>0.5</v>
      </c>
      <c r="I16" s="15" t="s">
        <v>22</v>
      </c>
      <c r="J16" s="15" t="s">
        <v>35</v>
      </c>
      <c r="K16" s="18" t="s">
        <v>55</v>
      </c>
      <c r="L16" s="15" t="s">
        <v>24</v>
      </c>
      <c r="M16" s="15">
        <v>96</v>
      </c>
      <c r="N16" s="15">
        <f t="shared" si="0"/>
        <v>0.192</v>
      </c>
      <c r="O16" s="15" t="s">
        <v>18</v>
      </c>
      <c r="P16" s="15" t="s">
        <v>27</v>
      </c>
      <c r="Q16" s="15" t="s">
        <v>25</v>
      </c>
      <c r="R16" s="15">
        <v>1</v>
      </c>
      <c r="S16" s="12" t="s">
        <v>56</v>
      </c>
    </row>
    <row r="17" spans="1:19" s="11" customFormat="1" ht="89.25" customHeight="1">
      <c r="A17" s="14">
        <v>15</v>
      </c>
      <c r="B17" s="15" t="s">
        <v>17</v>
      </c>
      <c r="C17" s="15" t="s">
        <v>21</v>
      </c>
      <c r="D17" s="15" t="s">
        <v>54</v>
      </c>
      <c r="E17" s="16">
        <v>44994</v>
      </c>
      <c r="F17" s="17">
        <v>0.375</v>
      </c>
      <c r="G17" s="20">
        <f t="shared" si="1"/>
        <v>44994</v>
      </c>
      <c r="H17" s="17">
        <v>0.5</v>
      </c>
      <c r="I17" s="15" t="s">
        <v>22</v>
      </c>
      <c r="J17" s="15" t="s">
        <v>35</v>
      </c>
      <c r="K17" s="18" t="s">
        <v>57</v>
      </c>
      <c r="L17" s="15" t="s">
        <v>24</v>
      </c>
      <c r="M17" s="15">
        <v>33</v>
      </c>
      <c r="N17" s="15">
        <f t="shared" si="0"/>
        <v>0.066</v>
      </c>
      <c r="O17" s="15" t="s">
        <v>18</v>
      </c>
      <c r="P17" s="15" t="s">
        <v>26</v>
      </c>
      <c r="Q17" s="15" t="s">
        <v>25</v>
      </c>
      <c r="R17" s="15">
        <v>1</v>
      </c>
      <c r="S17" s="12" t="s">
        <v>79</v>
      </c>
    </row>
    <row r="18" spans="1:19" s="11" customFormat="1" ht="144.6" customHeight="1">
      <c r="A18" s="14">
        <v>16</v>
      </c>
      <c r="B18" s="15" t="s">
        <v>17</v>
      </c>
      <c r="C18" s="15" t="s">
        <v>21</v>
      </c>
      <c r="D18" s="15" t="s">
        <v>61</v>
      </c>
      <c r="E18" s="16">
        <v>44994</v>
      </c>
      <c r="F18" s="17">
        <v>37.5</v>
      </c>
      <c r="G18" s="20">
        <f t="shared" si="1"/>
        <v>44994</v>
      </c>
      <c r="H18" s="17">
        <v>0.5</v>
      </c>
      <c r="I18" s="15" t="s">
        <v>22</v>
      </c>
      <c r="J18" s="15" t="s">
        <v>58</v>
      </c>
      <c r="K18" s="18" t="s">
        <v>29</v>
      </c>
      <c r="L18" s="15" t="s">
        <v>24</v>
      </c>
      <c r="M18" s="15">
        <v>50</v>
      </c>
      <c r="N18" s="15">
        <f t="shared" si="0"/>
        <v>0.1</v>
      </c>
      <c r="O18" s="15" t="s">
        <v>18</v>
      </c>
      <c r="P18" s="15" t="s">
        <v>26</v>
      </c>
      <c r="Q18" s="15" t="s">
        <v>25</v>
      </c>
      <c r="R18" s="15">
        <v>1</v>
      </c>
      <c r="S18" s="12" t="s">
        <v>79</v>
      </c>
    </row>
    <row r="19" spans="1:19" s="11" customFormat="1" ht="51">
      <c r="A19" s="14">
        <v>17</v>
      </c>
      <c r="B19" s="15" t="s">
        <v>17</v>
      </c>
      <c r="C19" s="15" t="s">
        <v>21</v>
      </c>
      <c r="D19" s="15" t="s">
        <v>59</v>
      </c>
      <c r="E19" s="16">
        <v>44995</v>
      </c>
      <c r="F19" s="17">
        <v>0.375</v>
      </c>
      <c r="G19" s="20">
        <f t="shared" si="1"/>
        <v>44995</v>
      </c>
      <c r="H19" s="17">
        <v>0.5</v>
      </c>
      <c r="I19" s="15" t="s">
        <v>22</v>
      </c>
      <c r="J19" s="15" t="s">
        <v>62</v>
      </c>
      <c r="K19" s="18" t="s">
        <v>29</v>
      </c>
      <c r="L19" s="15" t="s">
        <v>24</v>
      </c>
      <c r="M19" s="15">
        <v>41</v>
      </c>
      <c r="N19" s="15">
        <f t="shared" si="0"/>
        <v>0.082</v>
      </c>
      <c r="O19" s="15" t="s">
        <v>18</v>
      </c>
      <c r="P19" s="15" t="s">
        <v>26</v>
      </c>
      <c r="Q19" s="15" t="s">
        <v>25</v>
      </c>
      <c r="R19" s="15">
        <v>1</v>
      </c>
      <c r="S19" s="12" t="s">
        <v>79</v>
      </c>
    </row>
    <row r="20" spans="1:19" s="11" customFormat="1" ht="25.5">
      <c r="A20" s="14">
        <v>18</v>
      </c>
      <c r="B20" s="15" t="s">
        <v>17</v>
      </c>
      <c r="C20" s="15" t="s">
        <v>21</v>
      </c>
      <c r="D20" s="15" t="s">
        <v>60</v>
      </c>
      <c r="E20" s="16">
        <v>44967</v>
      </c>
      <c r="F20" s="17">
        <v>0.5416666666666666</v>
      </c>
      <c r="G20" s="20">
        <f t="shared" si="1"/>
        <v>44967</v>
      </c>
      <c r="H20" s="17">
        <v>0.7083333333333334</v>
      </c>
      <c r="I20" s="15" t="s">
        <v>22</v>
      </c>
      <c r="J20" s="15" t="s">
        <v>62</v>
      </c>
      <c r="K20" s="18" t="s">
        <v>57</v>
      </c>
      <c r="L20" s="15" t="s">
        <v>24</v>
      </c>
      <c r="M20" s="15">
        <v>28</v>
      </c>
      <c r="N20" s="15">
        <f t="shared" si="0"/>
        <v>0.056</v>
      </c>
      <c r="O20" s="15" t="s">
        <v>18</v>
      </c>
      <c r="P20" s="15" t="s">
        <v>26</v>
      </c>
      <c r="Q20" s="15" t="s">
        <v>25</v>
      </c>
      <c r="R20" s="15">
        <v>1</v>
      </c>
      <c r="S20" s="12" t="s">
        <v>79</v>
      </c>
    </row>
    <row r="21" spans="1:19" s="11" customFormat="1" ht="25.5">
      <c r="A21" s="14">
        <v>19</v>
      </c>
      <c r="B21" s="15" t="s">
        <v>17</v>
      </c>
      <c r="C21" s="15" t="s">
        <v>21</v>
      </c>
      <c r="D21" s="15" t="s">
        <v>66</v>
      </c>
      <c r="E21" s="16">
        <v>44998</v>
      </c>
      <c r="F21" s="17">
        <v>0.375</v>
      </c>
      <c r="G21" s="20">
        <f t="shared" si="1"/>
        <v>44998</v>
      </c>
      <c r="H21" s="17">
        <v>0.5</v>
      </c>
      <c r="I21" s="15" t="s">
        <v>22</v>
      </c>
      <c r="J21" s="15" t="s">
        <v>63</v>
      </c>
      <c r="K21" s="18" t="s">
        <v>64</v>
      </c>
      <c r="L21" s="15" t="s">
        <v>24</v>
      </c>
      <c r="M21" s="15">
        <v>20</v>
      </c>
      <c r="N21" s="15">
        <f t="shared" si="0"/>
        <v>0.04</v>
      </c>
      <c r="O21" s="15" t="s">
        <v>18</v>
      </c>
      <c r="P21" s="15" t="s">
        <v>27</v>
      </c>
      <c r="Q21" s="15" t="s">
        <v>25</v>
      </c>
      <c r="R21" s="15">
        <v>1</v>
      </c>
      <c r="S21" s="12" t="s">
        <v>79</v>
      </c>
    </row>
    <row r="22" spans="1:19" s="11" customFormat="1" ht="240.6" customHeight="1">
      <c r="A22" s="14">
        <v>20</v>
      </c>
      <c r="B22" s="15" t="s">
        <v>17</v>
      </c>
      <c r="C22" s="15" t="s">
        <v>21</v>
      </c>
      <c r="D22" s="21" t="s">
        <v>65</v>
      </c>
      <c r="E22" s="16">
        <v>44998</v>
      </c>
      <c r="F22" s="17">
        <v>0.5833333333333334</v>
      </c>
      <c r="G22" s="20">
        <f t="shared" si="1"/>
        <v>44998</v>
      </c>
      <c r="H22" s="17">
        <v>0.7083333333333334</v>
      </c>
      <c r="I22" s="15" t="s">
        <v>22</v>
      </c>
      <c r="J22" s="15" t="s">
        <v>63</v>
      </c>
      <c r="K22" s="18" t="s">
        <v>57</v>
      </c>
      <c r="L22" s="15" t="s">
        <v>24</v>
      </c>
      <c r="M22" s="15">
        <v>26</v>
      </c>
      <c r="N22" s="15">
        <f t="shared" si="0"/>
        <v>0.052</v>
      </c>
      <c r="O22" s="15" t="s">
        <v>18</v>
      </c>
      <c r="P22" s="15" t="s">
        <v>26</v>
      </c>
      <c r="Q22" s="15" t="s">
        <v>25</v>
      </c>
      <c r="R22" s="15">
        <v>1</v>
      </c>
      <c r="S22" s="12" t="s">
        <v>79</v>
      </c>
    </row>
    <row r="23" spans="1:19" ht="76.5">
      <c r="A23" s="14">
        <v>21</v>
      </c>
      <c r="B23" s="15" t="s">
        <v>17</v>
      </c>
      <c r="C23" s="15" t="s">
        <v>21</v>
      </c>
      <c r="D23" s="15" t="s">
        <v>68</v>
      </c>
      <c r="E23" s="16">
        <v>44999</v>
      </c>
      <c r="F23" s="17">
        <v>0.375</v>
      </c>
      <c r="G23" s="20">
        <f t="shared" si="1"/>
        <v>44999</v>
      </c>
      <c r="H23" s="17">
        <v>0.5</v>
      </c>
      <c r="I23" s="15" t="s">
        <v>22</v>
      </c>
      <c r="J23" s="15" t="s">
        <v>67</v>
      </c>
      <c r="K23" s="18" t="s">
        <v>49</v>
      </c>
      <c r="L23" s="15" t="s">
        <v>24</v>
      </c>
      <c r="M23" s="15">
        <v>43</v>
      </c>
      <c r="N23" s="15">
        <f t="shared" si="0"/>
        <v>0.086</v>
      </c>
      <c r="O23" s="15" t="s">
        <v>18</v>
      </c>
      <c r="P23" s="15" t="s">
        <v>26</v>
      </c>
      <c r="Q23" s="15" t="s">
        <v>25</v>
      </c>
      <c r="R23" s="15">
        <v>1</v>
      </c>
      <c r="S23" s="12" t="s">
        <v>79</v>
      </c>
    </row>
    <row r="24" spans="1:19" ht="126.6" customHeight="1">
      <c r="A24" s="14">
        <v>22</v>
      </c>
      <c r="B24" s="15" t="s">
        <v>17</v>
      </c>
      <c r="C24" s="15" t="s">
        <v>21</v>
      </c>
      <c r="D24" s="15" t="s">
        <v>69</v>
      </c>
      <c r="E24" s="16">
        <v>44999</v>
      </c>
      <c r="F24" s="17">
        <v>0.5833333333333334</v>
      </c>
      <c r="G24" s="16">
        <v>44971</v>
      </c>
      <c r="H24" s="17">
        <v>0.7083333333333334</v>
      </c>
      <c r="I24" s="15" t="s">
        <v>22</v>
      </c>
      <c r="J24" s="15" t="s">
        <v>67</v>
      </c>
      <c r="K24" s="18" t="s">
        <v>30</v>
      </c>
      <c r="L24" s="15" t="s">
        <v>24</v>
      </c>
      <c r="M24" s="15">
        <v>36</v>
      </c>
      <c r="N24" s="15">
        <f t="shared" si="0"/>
        <v>0.072</v>
      </c>
      <c r="O24" s="15" t="s">
        <v>18</v>
      </c>
      <c r="P24" s="15" t="s">
        <v>26</v>
      </c>
      <c r="Q24" s="15" t="s">
        <v>25</v>
      </c>
      <c r="R24" s="15">
        <v>1</v>
      </c>
      <c r="S24" s="12" t="s">
        <v>79</v>
      </c>
    </row>
    <row r="25" spans="1:19" ht="344.25">
      <c r="A25" s="14">
        <v>23</v>
      </c>
      <c r="B25" s="15" t="s">
        <v>17</v>
      </c>
      <c r="C25" s="15" t="s">
        <v>21</v>
      </c>
      <c r="D25" s="15" t="s">
        <v>72</v>
      </c>
      <c r="E25" s="16">
        <v>45000</v>
      </c>
      <c r="F25" s="17">
        <v>0.375</v>
      </c>
      <c r="G25" s="20">
        <f aca="true" t="shared" si="2" ref="G25:G26">E25</f>
        <v>45000</v>
      </c>
      <c r="H25" s="17">
        <v>0.5</v>
      </c>
      <c r="I25" s="15" t="s">
        <v>22</v>
      </c>
      <c r="J25" s="15" t="s">
        <v>70</v>
      </c>
      <c r="K25" s="18" t="s">
        <v>23</v>
      </c>
      <c r="L25" s="15" t="s">
        <v>24</v>
      </c>
      <c r="M25" s="15">
        <v>60</v>
      </c>
      <c r="N25" s="15">
        <f t="shared" si="0"/>
        <v>0.12</v>
      </c>
      <c r="O25" s="15" t="s">
        <v>18</v>
      </c>
      <c r="P25" s="15" t="s">
        <v>26</v>
      </c>
      <c r="Q25" s="15" t="s">
        <v>25</v>
      </c>
      <c r="R25" s="15">
        <v>1</v>
      </c>
      <c r="S25" s="12" t="s">
        <v>74</v>
      </c>
    </row>
    <row r="26" spans="1:19" ht="107.25" customHeight="1">
      <c r="A26" s="14">
        <v>24</v>
      </c>
      <c r="B26" s="15" t="s">
        <v>17</v>
      </c>
      <c r="C26" s="15" t="s">
        <v>21</v>
      </c>
      <c r="D26" s="15" t="s">
        <v>73</v>
      </c>
      <c r="E26" s="16">
        <v>45000</v>
      </c>
      <c r="F26" s="17">
        <v>0.375</v>
      </c>
      <c r="G26" s="20">
        <f t="shared" si="2"/>
        <v>45000</v>
      </c>
      <c r="H26" s="17">
        <v>0.5</v>
      </c>
      <c r="I26" s="15" t="s">
        <v>22</v>
      </c>
      <c r="J26" s="15" t="s">
        <v>70</v>
      </c>
      <c r="K26" s="18" t="s">
        <v>71</v>
      </c>
      <c r="L26" s="15" t="s">
        <v>24</v>
      </c>
      <c r="M26" s="15">
        <v>53</v>
      </c>
      <c r="N26" s="15">
        <f t="shared" si="0"/>
        <v>0.106</v>
      </c>
      <c r="O26" s="15" t="s">
        <v>18</v>
      </c>
      <c r="P26" s="15" t="s">
        <v>26</v>
      </c>
      <c r="Q26" s="15" t="s">
        <v>25</v>
      </c>
      <c r="R26" s="15">
        <v>1</v>
      </c>
      <c r="S26" s="12" t="s">
        <v>79</v>
      </c>
    </row>
    <row r="27" spans="1:19" ht="280.5">
      <c r="A27" s="14">
        <v>25</v>
      </c>
      <c r="B27" s="15" t="s">
        <v>17</v>
      </c>
      <c r="C27" s="15" t="s">
        <v>21</v>
      </c>
      <c r="D27" s="15" t="s">
        <v>77</v>
      </c>
      <c r="E27" s="16">
        <v>45001</v>
      </c>
      <c r="F27" s="17">
        <v>0.375</v>
      </c>
      <c r="G27" s="16">
        <v>45001</v>
      </c>
      <c r="H27" s="17">
        <v>0.5</v>
      </c>
      <c r="I27" s="15" t="s">
        <v>22</v>
      </c>
      <c r="J27" s="15" t="s">
        <v>75</v>
      </c>
      <c r="K27" s="18" t="s">
        <v>76</v>
      </c>
      <c r="L27" s="15" t="s">
        <v>24</v>
      </c>
      <c r="M27" s="15">
        <v>144</v>
      </c>
      <c r="N27" s="15">
        <f t="shared" si="0"/>
        <v>0.288</v>
      </c>
      <c r="O27" s="15" t="s">
        <v>18</v>
      </c>
      <c r="P27" s="15" t="s">
        <v>26</v>
      </c>
      <c r="Q27" s="15" t="s">
        <v>25</v>
      </c>
      <c r="R27" s="15">
        <v>1</v>
      </c>
      <c r="S27" s="12" t="s">
        <v>78</v>
      </c>
    </row>
    <row r="28" spans="1:19" ht="107.25" customHeight="1">
      <c r="A28" s="14">
        <v>26</v>
      </c>
      <c r="B28" s="15" t="s">
        <v>17</v>
      </c>
      <c r="C28" s="15" t="s">
        <v>21</v>
      </c>
      <c r="D28" s="21" t="s">
        <v>81</v>
      </c>
      <c r="E28" s="16">
        <v>45002</v>
      </c>
      <c r="F28" s="17">
        <v>0.5416666666666666</v>
      </c>
      <c r="G28" s="20">
        <f aca="true" t="shared" si="3" ref="G28:G29">E28</f>
        <v>45002</v>
      </c>
      <c r="H28" s="17">
        <v>0.7083333333333334</v>
      </c>
      <c r="I28" s="15" t="s">
        <v>22</v>
      </c>
      <c r="J28" s="15" t="s">
        <v>80</v>
      </c>
      <c r="K28" s="18" t="s">
        <v>82</v>
      </c>
      <c r="L28" s="15" t="s">
        <v>24</v>
      </c>
      <c r="M28" s="15">
        <v>168</v>
      </c>
      <c r="N28" s="15">
        <f t="shared" si="0"/>
        <v>0.336</v>
      </c>
      <c r="O28" s="15" t="s">
        <v>18</v>
      </c>
      <c r="P28" s="15" t="s">
        <v>26</v>
      </c>
      <c r="Q28" s="15" t="s">
        <v>25</v>
      </c>
      <c r="R28" s="15">
        <v>1</v>
      </c>
      <c r="S28" s="12" t="s">
        <v>83</v>
      </c>
    </row>
    <row r="29" spans="1:19" ht="229.5">
      <c r="A29" s="14">
        <v>27</v>
      </c>
      <c r="B29" s="15" t="s">
        <v>17</v>
      </c>
      <c r="C29" s="15" t="s">
        <v>21</v>
      </c>
      <c r="D29" s="21" t="s">
        <v>86</v>
      </c>
      <c r="E29" s="16">
        <v>45005</v>
      </c>
      <c r="F29" s="17">
        <v>0.375</v>
      </c>
      <c r="G29" s="20">
        <f t="shared" si="3"/>
        <v>45005</v>
      </c>
      <c r="H29" s="17">
        <v>0.5</v>
      </c>
      <c r="I29" s="15" t="s">
        <v>22</v>
      </c>
      <c r="J29" s="15" t="s">
        <v>84</v>
      </c>
      <c r="K29" s="18" t="s">
        <v>85</v>
      </c>
      <c r="L29" s="15" t="s">
        <v>24</v>
      </c>
      <c r="M29" s="15">
        <v>11</v>
      </c>
      <c r="N29" s="15">
        <f t="shared" si="0"/>
        <v>0.022</v>
      </c>
      <c r="O29" s="15" t="s">
        <v>18</v>
      </c>
      <c r="P29" s="15" t="s">
        <v>26</v>
      </c>
      <c r="Q29" s="15" t="s">
        <v>25</v>
      </c>
      <c r="R29" s="15">
        <v>1</v>
      </c>
      <c r="S29" s="12" t="s">
        <v>78</v>
      </c>
    </row>
    <row r="30" spans="1:19" ht="117.6" customHeight="1">
      <c r="A30" s="15">
        <v>28</v>
      </c>
      <c r="B30" s="15" t="s">
        <v>17</v>
      </c>
      <c r="C30" s="15" t="s">
        <v>21</v>
      </c>
      <c r="D30" s="15" t="s">
        <v>34</v>
      </c>
      <c r="E30" s="16">
        <v>45006</v>
      </c>
      <c r="F30" s="17">
        <v>0.3541666666666667</v>
      </c>
      <c r="G30" s="16">
        <v>45006</v>
      </c>
      <c r="H30" s="17">
        <v>0.5</v>
      </c>
      <c r="I30" s="15" t="s">
        <v>22</v>
      </c>
      <c r="J30" s="15" t="s">
        <v>33</v>
      </c>
      <c r="K30" s="18" t="s">
        <v>32</v>
      </c>
      <c r="L30" s="15" t="s">
        <v>24</v>
      </c>
      <c r="M30" s="15">
        <v>55</v>
      </c>
      <c r="N30" s="15">
        <f aca="true" t="shared" si="4" ref="N30:N31">(M30*2)/1000</f>
        <v>0.11</v>
      </c>
      <c r="O30" s="15" t="s">
        <v>18</v>
      </c>
      <c r="P30" s="15" t="s">
        <v>26</v>
      </c>
      <c r="Q30" s="15" t="s">
        <v>25</v>
      </c>
      <c r="R30" s="15">
        <v>1</v>
      </c>
      <c r="S30" s="12" t="s">
        <v>87</v>
      </c>
    </row>
    <row r="31" spans="1:19" ht="242.25">
      <c r="A31" s="14">
        <v>29</v>
      </c>
      <c r="B31" s="15" t="s">
        <v>17</v>
      </c>
      <c r="C31" s="15" t="s">
        <v>21</v>
      </c>
      <c r="D31" s="15" t="s">
        <v>89</v>
      </c>
      <c r="E31" s="16">
        <v>45007</v>
      </c>
      <c r="F31" s="17">
        <v>0.375</v>
      </c>
      <c r="G31" s="20">
        <f aca="true" t="shared" si="5" ref="G31">E31</f>
        <v>45007</v>
      </c>
      <c r="H31" s="17">
        <v>0.5</v>
      </c>
      <c r="I31" s="15" t="s">
        <v>22</v>
      </c>
      <c r="J31" s="15" t="s">
        <v>88</v>
      </c>
      <c r="K31" s="18" t="s">
        <v>90</v>
      </c>
      <c r="L31" s="15" t="s">
        <v>24</v>
      </c>
      <c r="M31" s="15">
        <v>47</v>
      </c>
      <c r="N31" s="15">
        <f t="shared" si="4"/>
        <v>0.094</v>
      </c>
      <c r="O31" s="15" t="s">
        <v>18</v>
      </c>
      <c r="P31" s="15" t="s">
        <v>26</v>
      </c>
      <c r="Q31" s="15" t="s">
        <v>25</v>
      </c>
      <c r="R31" s="15">
        <v>1</v>
      </c>
      <c r="S31" s="12" t="s">
        <v>31</v>
      </c>
    </row>
    <row r="32" spans="1:19" ht="181.15" customHeight="1">
      <c r="A32" s="14">
        <v>30</v>
      </c>
      <c r="B32" s="15" t="s">
        <v>17</v>
      </c>
      <c r="C32" s="15" t="s">
        <v>21</v>
      </c>
      <c r="D32" s="19" t="s">
        <v>91</v>
      </c>
      <c r="E32" s="16">
        <v>45008</v>
      </c>
      <c r="F32" s="17">
        <v>0.375</v>
      </c>
      <c r="G32" s="20">
        <f aca="true" t="shared" si="6" ref="G32">E32</f>
        <v>45008</v>
      </c>
      <c r="H32" s="17">
        <v>0.5</v>
      </c>
      <c r="I32" s="15" t="s">
        <v>22</v>
      </c>
      <c r="J32" s="15" t="s">
        <v>95</v>
      </c>
      <c r="K32" s="18" t="s">
        <v>94</v>
      </c>
      <c r="L32" s="15" t="s">
        <v>24</v>
      </c>
      <c r="M32" s="15">
        <v>13</v>
      </c>
      <c r="N32" s="15">
        <f aca="true" t="shared" si="7" ref="N32">(M32*2)/1000</f>
        <v>0.026</v>
      </c>
      <c r="O32" s="15" t="s">
        <v>18</v>
      </c>
      <c r="P32" s="15" t="s">
        <v>26</v>
      </c>
      <c r="Q32" s="15" t="s">
        <v>25</v>
      </c>
      <c r="R32" s="15">
        <v>1</v>
      </c>
      <c r="S32" s="12" t="s">
        <v>31</v>
      </c>
    </row>
    <row r="33" spans="1:19" ht="38.25">
      <c r="A33" s="14">
        <v>31</v>
      </c>
      <c r="B33" s="15" t="s">
        <v>17</v>
      </c>
      <c r="C33" s="15" t="s">
        <v>21</v>
      </c>
      <c r="D33" s="15" t="s">
        <v>97</v>
      </c>
      <c r="E33" s="16">
        <v>45009</v>
      </c>
      <c r="F33" s="17">
        <v>0.5416666666666666</v>
      </c>
      <c r="G33" s="20">
        <f aca="true" t="shared" si="8" ref="G33">E33</f>
        <v>45009</v>
      </c>
      <c r="H33" s="17">
        <v>0.7083333333333334</v>
      </c>
      <c r="I33" s="15" t="s">
        <v>22</v>
      </c>
      <c r="J33" s="15" t="s">
        <v>92</v>
      </c>
      <c r="K33" s="18" t="s">
        <v>93</v>
      </c>
      <c r="L33" s="15" t="s">
        <v>24</v>
      </c>
      <c r="M33" s="15">
        <v>34</v>
      </c>
      <c r="N33" s="15">
        <f aca="true" t="shared" si="9" ref="N33">(M33*2)/1000</f>
        <v>0.068</v>
      </c>
      <c r="O33" s="15" t="s">
        <v>18</v>
      </c>
      <c r="P33" s="15" t="s">
        <v>26</v>
      </c>
      <c r="Q33" s="15" t="s">
        <v>25</v>
      </c>
      <c r="R33" s="15">
        <v>1</v>
      </c>
      <c r="S33" s="12" t="s">
        <v>31</v>
      </c>
    </row>
    <row r="34" spans="1:19" ht="107.25" customHeight="1">
      <c r="A34" s="14">
        <v>32</v>
      </c>
      <c r="B34" s="15" t="s">
        <v>17</v>
      </c>
      <c r="C34" s="15" t="s">
        <v>21</v>
      </c>
      <c r="D34" s="15" t="s">
        <v>98</v>
      </c>
      <c r="E34" s="16">
        <v>45009</v>
      </c>
      <c r="F34" s="17">
        <v>0.375</v>
      </c>
      <c r="G34" s="20">
        <f aca="true" t="shared" si="10" ref="G34">E34</f>
        <v>45009</v>
      </c>
      <c r="H34" s="17">
        <v>0.5</v>
      </c>
      <c r="I34" s="15" t="s">
        <v>22</v>
      </c>
      <c r="J34" s="15" t="s">
        <v>96</v>
      </c>
      <c r="K34" s="18" t="s">
        <v>49</v>
      </c>
      <c r="L34" s="15" t="s">
        <v>24</v>
      </c>
      <c r="M34" s="15">
        <v>73</v>
      </c>
      <c r="N34" s="15">
        <f aca="true" t="shared" si="11" ref="N34">(M34*2)/1000</f>
        <v>0.146</v>
      </c>
      <c r="O34" s="15" t="s">
        <v>18</v>
      </c>
      <c r="P34" s="15" t="s">
        <v>26</v>
      </c>
      <c r="Q34" s="15" t="s">
        <v>25</v>
      </c>
      <c r="R34" s="15">
        <v>1</v>
      </c>
      <c r="S34" s="12" t="s">
        <v>31</v>
      </c>
    </row>
    <row r="35" spans="1:19" ht="107.25" customHeight="1">
      <c r="A35" s="14">
        <v>33</v>
      </c>
      <c r="B35" s="15" t="s">
        <v>17</v>
      </c>
      <c r="C35" s="15" t="s">
        <v>21</v>
      </c>
      <c r="D35" s="15" t="s">
        <v>100</v>
      </c>
      <c r="E35" s="16">
        <v>45012</v>
      </c>
      <c r="F35" s="17">
        <v>0.375</v>
      </c>
      <c r="G35" s="20">
        <f aca="true" t="shared" si="12" ref="G35">E35</f>
        <v>45012</v>
      </c>
      <c r="H35" s="17">
        <v>0.5</v>
      </c>
      <c r="I35" s="15" t="s">
        <v>22</v>
      </c>
      <c r="J35" s="15" t="s">
        <v>99</v>
      </c>
      <c r="K35" s="18" t="s">
        <v>49</v>
      </c>
      <c r="L35" s="15" t="s">
        <v>24</v>
      </c>
      <c r="M35" s="15">
        <v>62</v>
      </c>
      <c r="N35" s="15">
        <f aca="true" t="shared" si="13" ref="N35">(M35*2)/1000</f>
        <v>0.124</v>
      </c>
      <c r="O35" s="15" t="s">
        <v>18</v>
      </c>
      <c r="P35" s="15" t="s">
        <v>26</v>
      </c>
      <c r="Q35" s="15" t="s">
        <v>25</v>
      </c>
      <c r="R35" s="15">
        <v>1</v>
      </c>
      <c r="S35" s="12" t="s">
        <v>31</v>
      </c>
    </row>
    <row r="36" spans="1:19" ht="107.25" customHeight="1">
      <c r="A36" s="14">
        <v>34</v>
      </c>
      <c r="B36" s="15" t="s">
        <v>17</v>
      </c>
      <c r="C36" s="15" t="s">
        <v>21</v>
      </c>
      <c r="D36" s="15" t="s">
        <v>101</v>
      </c>
      <c r="E36" s="16">
        <v>45012</v>
      </c>
      <c r="F36" s="17">
        <v>0.375</v>
      </c>
      <c r="G36" s="20">
        <f aca="true" t="shared" si="14" ref="G36">E36</f>
        <v>45012</v>
      </c>
      <c r="H36" s="17">
        <v>0.5</v>
      </c>
      <c r="I36" s="15" t="s">
        <v>22</v>
      </c>
      <c r="J36" s="15" t="s">
        <v>99</v>
      </c>
      <c r="K36" s="18" t="s">
        <v>30</v>
      </c>
      <c r="L36" s="15" t="s">
        <v>24</v>
      </c>
      <c r="M36" s="15">
        <v>15</v>
      </c>
      <c r="N36" s="15">
        <f aca="true" t="shared" si="15" ref="N36">(M36*2)/1000</f>
        <v>0.03</v>
      </c>
      <c r="O36" s="15" t="s">
        <v>18</v>
      </c>
      <c r="P36" s="15" t="s">
        <v>26</v>
      </c>
      <c r="Q36" s="15" t="s">
        <v>25</v>
      </c>
      <c r="R36" s="15">
        <v>1</v>
      </c>
      <c r="S36" s="12" t="s">
        <v>31</v>
      </c>
    </row>
    <row r="37" spans="1:19" ht="107.25" customHeight="1">
      <c r="A37" s="14">
        <v>35</v>
      </c>
      <c r="B37" s="15" t="s">
        <v>17</v>
      </c>
      <c r="C37" s="15" t="s">
        <v>21</v>
      </c>
      <c r="D37" s="15" t="s">
        <v>102</v>
      </c>
      <c r="E37" s="16">
        <v>45013</v>
      </c>
      <c r="F37" s="17">
        <v>0.375</v>
      </c>
      <c r="G37" s="20">
        <f aca="true" t="shared" si="16" ref="G37">E37</f>
        <v>45013</v>
      </c>
      <c r="H37" s="17">
        <v>0.5</v>
      </c>
      <c r="I37" s="15" t="s">
        <v>22</v>
      </c>
      <c r="J37" s="15" t="s">
        <v>99</v>
      </c>
      <c r="K37" s="18" t="s">
        <v>93</v>
      </c>
      <c r="L37" s="15" t="s">
        <v>24</v>
      </c>
      <c r="M37" s="15">
        <v>12</v>
      </c>
      <c r="N37" s="15">
        <f aca="true" t="shared" si="17" ref="N37">(M37*2)/1000</f>
        <v>0.024</v>
      </c>
      <c r="O37" s="15" t="s">
        <v>18</v>
      </c>
      <c r="P37" s="15" t="s">
        <v>26</v>
      </c>
      <c r="Q37" s="15" t="s">
        <v>25</v>
      </c>
      <c r="R37" s="15">
        <v>1</v>
      </c>
      <c r="S37" s="12" t="s">
        <v>31</v>
      </c>
    </row>
    <row r="38" spans="1:19" ht="107.25" customHeight="1">
      <c r="A38" s="14">
        <v>36</v>
      </c>
      <c r="B38" s="15" t="s">
        <v>17</v>
      </c>
      <c r="C38" s="15" t="s">
        <v>21</v>
      </c>
      <c r="D38" s="15" t="s">
        <v>103</v>
      </c>
      <c r="E38" s="16">
        <v>44985</v>
      </c>
      <c r="F38" s="17">
        <v>0.5833333333333334</v>
      </c>
      <c r="G38" s="20">
        <f aca="true" t="shared" si="18" ref="G38">E38</f>
        <v>44985</v>
      </c>
      <c r="H38" s="17">
        <v>0.7083333333333334</v>
      </c>
      <c r="I38" s="15" t="s">
        <v>22</v>
      </c>
      <c r="J38" s="15" t="s">
        <v>99</v>
      </c>
      <c r="K38" s="18" t="s">
        <v>32</v>
      </c>
      <c r="L38" s="15" t="s">
        <v>24</v>
      </c>
      <c r="M38" s="15">
        <v>34</v>
      </c>
      <c r="N38" s="15">
        <f aca="true" t="shared" si="19" ref="N38">(M38*2)/1000</f>
        <v>0.068</v>
      </c>
      <c r="O38" s="15" t="s">
        <v>18</v>
      </c>
      <c r="P38" s="15" t="s">
        <v>26</v>
      </c>
      <c r="Q38" s="15" t="s">
        <v>25</v>
      </c>
      <c r="R38" s="15">
        <v>1</v>
      </c>
      <c r="S38" s="12" t="s">
        <v>31</v>
      </c>
    </row>
    <row r="39" spans="1:19" ht="107.25" customHeight="1">
      <c r="A39" s="14">
        <v>37</v>
      </c>
      <c r="B39" s="15" t="s">
        <v>17</v>
      </c>
      <c r="C39" s="15" t="s">
        <v>21</v>
      </c>
      <c r="D39" s="15" t="s">
        <v>104</v>
      </c>
      <c r="E39" s="16">
        <v>45014</v>
      </c>
      <c r="F39" s="17">
        <v>0.375</v>
      </c>
      <c r="G39" s="20">
        <f aca="true" t="shared" si="20" ref="G39">E39</f>
        <v>45014</v>
      </c>
      <c r="H39" s="17">
        <v>0.5833333333333334</v>
      </c>
      <c r="I39" s="15" t="s">
        <v>22</v>
      </c>
      <c r="J39" s="15" t="s">
        <v>105</v>
      </c>
      <c r="K39" s="18" t="s">
        <v>49</v>
      </c>
      <c r="L39" s="15" t="s">
        <v>24</v>
      </c>
      <c r="M39" s="15">
        <v>67</v>
      </c>
      <c r="N39" s="15">
        <f aca="true" t="shared" si="21" ref="N39">(M39*2)/1000</f>
        <v>0.134</v>
      </c>
      <c r="O39" s="15" t="s">
        <v>18</v>
      </c>
      <c r="P39" s="15" t="s">
        <v>26</v>
      </c>
      <c r="Q39" s="15" t="s">
        <v>25</v>
      </c>
      <c r="R39" s="15">
        <v>1</v>
      </c>
      <c r="S39" s="12" t="s">
        <v>31</v>
      </c>
    </row>
    <row r="40" spans="1:19" ht="107.25" customHeight="1">
      <c r="A40" s="14">
        <v>38</v>
      </c>
      <c r="B40" s="15" t="s">
        <v>17</v>
      </c>
      <c r="C40" s="15" t="s">
        <v>21</v>
      </c>
      <c r="D40" s="15" t="s">
        <v>109</v>
      </c>
      <c r="E40" s="16">
        <v>45015</v>
      </c>
      <c r="F40" s="17">
        <v>0.375</v>
      </c>
      <c r="G40" s="20">
        <f aca="true" t="shared" si="22" ref="G40">E40</f>
        <v>45015</v>
      </c>
      <c r="H40" s="17">
        <v>0.5</v>
      </c>
      <c r="I40" s="15" t="s">
        <v>22</v>
      </c>
      <c r="J40" s="15" t="s">
        <v>107</v>
      </c>
      <c r="K40" s="18" t="s">
        <v>30</v>
      </c>
      <c r="L40" s="15" t="s">
        <v>24</v>
      </c>
      <c r="M40" s="15">
        <v>52</v>
      </c>
      <c r="N40" s="15">
        <f aca="true" t="shared" si="23" ref="N40">(M40*2)/1000</f>
        <v>0.104</v>
      </c>
      <c r="O40" s="15" t="s">
        <v>18</v>
      </c>
      <c r="P40" s="15" t="s">
        <v>26</v>
      </c>
      <c r="Q40" s="15" t="s">
        <v>25</v>
      </c>
      <c r="R40" s="15">
        <v>1</v>
      </c>
      <c r="S40" s="12" t="s">
        <v>31</v>
      </c>
    </row>
    <row r="41" spans="1:19" ht="107.25" customHeight="1">
      <c r="A41" s="14">
        <v>39</v>
      </c>
      <c r="B41" s="15" t="s">
        <v>17</v>
      </c>
      <c r="C41" s="15" t="s">
        <v>21</v>
      </c>
      <c r="D41" s="15" t="s">
        <v>110</v>
      </c>
      <c r="E41" s="16" t="s">
        <v>106</v>
      </c>
      <c r="F41" s="17">
        <v>0.5833333333333334</v>
      </c>
      <c r="G41" s="20" t="str">
        <f aca="true" t="shared" si="24" ref="G41">E41</f>
        <v>30.02.2023</v>
      </c>
      <c r="H41" s="17">
        <v>0.7083333333333334</v>
      </c>
      <c r="I41" s="15" t="s">
        <v>22</v>
      </c>
      <c r="J41" s="15" t="s">
        <v>107</v>
      </c>
      <c r="K41" s="18" t="s">
        <v>30</v>
      </c>
      <c r="L41" s="15" t="s">
        <v>24</v>
      </c>
      <c r="M41" s="15">
        <v>15</v>
      </c>
      <c r="N41" s="15">
        <f aca="true" t="shared" si="25" ref="N41">(M41*2)/1000</f>
        <v>0.03</v>
      </c>
      <c r="O41" s="15" t="s">
        <v>18</v>
      </c>
      <c r="P41" s="15" t="s">
        <v>26</v>
      </c>
      <c r="Q41" s="15" t="s">
        <v>25</v>
      </c>
      <c r="R41" s="15">
        <v>1</v>
      </c>
      <c r="S41" s="12" t="s">
        <v>31</v>
      </c>
    </row>
    <row r="42" spans="1:19" ht="107.25" customHeight="1">
      <c r="A42" s="14">
        <v>39</v>
      </c>
      <c r="B42" s="15" t="s">
        <v>17</v>
      </c>
      <c r="C42" s="15" t="s">
        <v>21</v>
      </c>
      <c r="D42" s="15" t="s">
        <v>111</v>
      </c>
      <c r="E42" s="16">
        <v>45016</v>
      </c>
      <c r="F42" s="17">
        <v>0.375</v>
      </c>
      <c r="G42" s="20">
        <f aca="true" t="shared" si="26" ref="G42">E42</f>
        <v>45016</v>
      </c>
      <c r="H42" s="17">
        <v>0.5</v>
      </c>
      <c r="I42" s="15" t="s">
        <v>22</v>
      </c>
      <c r="J42" s="15" t="s">
        <v>108</v>
      </c>
      <c r="K42" s="18" t="s">
        <v>112</v>
      </c>
      <c r="L42" s="15" t="s">
        <v>24</v>
      </c>
      <c r="M42" s="15">
        <v>104</v>
      </c>
      <c r="N42" s="15">
        <f aca="true" t="shared" si="27" ref="N42">(M42*2)/1000</f>
        <v>0.208</v>
      </c>
      <c r="O42" s="15" t="s">
        <v>18</v>
      </c>
      <c r="P42" s="15" t="s">
        <v>26</v>
      </c>
      <c r="Q42" s="15" t="s">
        <v>25</v>
      </c>
      <c r="R42" s="15">
        <v>1</v>
      </c>
      <c r="S42" s="12" t="s">
        <v>74</v>
      </c>
    </row>
    <row r="43" spans="1:19" ht="107.25" customHeight="1">
      <c r="A43" s="14">
        <v>39</v>
      </c>
      <c r="B43" s="15" t="s">
        <v>17</v>
      </c>
      <c r="C43" s="15" t="s">
        <v>21</v>
      </c>
      <c r="D43" s="15" t="s">
        <v>113</v>
      </c>
      <c r="E43" s="16">
        <v>45016</v>
      </c>
      <c r="F43" s="17">
        <v>0.5833333333333334</v>
      </c>
      <c r="G43" s="20">
        <f aca="true" t="shared" si="28" ref="G43">E43</f>
        <v>45016</v>
      </c>
      <c r="H43" s="17">
        <v>0.7083333333333334</v>
      </c>
      <c r="I43" s="15" t="s">
        <v>22</v>
      </c>
      <c r="J43" s="15" t="s">
        <v>108</v>
      </c>
      <c r="K43" s="18" t="s">
        <v>30</v>
      </c>
      <c r="L43" s="15" t="s">
        <v>24</v>
      </c>
      <c r="M43" s="15">
        <v>52</v>
      </c>
      <c r="N43" s="15">
        <f aca="true" t="shared" si="29" ref="N43">(M43*2)/1000</f>
        <v>0.104</v>
      </c>
      <c r="O43" s="15" t="s">
        <v>18</v>
      </c>
      <c r="P43" s="15" t="s">
        <v>26</v>
      </c>
      <c r="Q43" s="15" t="s">
        <v>25</v>
      </c>
      <c r="R43" s="15">
        <v>1</v>
      </c>
      <c r="S43" s="12" t="s">
        <v>31</v>
      </c>
    </row>
    <row r="44" spans="1:19" ht="15">
      <c r="A44" s="5"/>
      <c r="B44" s="2"/>
      <c r="C44" s="2"/>
      <c r="D44" s="1"/>
      <c r="E44" s="6"/>
      <c r="F44" s="7"/>
      <c r="G44" s="8"/>
      <c r="H44" s="7"/>
      <c r="I44" s="2"/>
      <c r="J44" s="2"/>
      <c r="K44" s="13"/>
      <c r="L44" s="2"/>
      <c r="M44" s="2"/>
      <c r="N44" s="2"/>
      <c r="O44" s="2"/>
      <c r="P44" s="2"/>
      <c r="Q44" s="2"/>
      <c r="R44" s="2"/>
      <c r="S44" s="2"/>
    </row>
    <row r="45" spans="1:19" ht="15">
      <c r="A45" s="5"/>
      <c r="B45" s="2"/>
      <c r="C45" s="2"/>
      <c r="D45" s="2"/>
      <c r="E45" s="6"/>
      <c r="F45" s="7"/>
      <c r="G45" s="8"/>
      <c r="H45" s="7"/>
      <c r="I45" s="2"/>
      <c r="J45" s="2"/>
      <c r="K45" s="9"/>
      <c r="L45" s="2"/>
      <c r="M45" s="2"/>
      <c r="N45" s="2"/>
      <c r="O45" s="2"/>
      <c r="P45" s="2"/>
      <c r="Q45" s="2"/>
      <c r="R45" s="2"/>
      <c r="S45" s="2"/>
    </row>
    <row r="46" spans="1:19" ht="15">
      <c r="A46" s="5"/>
      <c r="B46" s="2"/>
      <c r="C46" s="2"/>
      <c r="D46" s="2"/>
      <c r="E46" s="6"/>
      <c r="F46" s="7"/>
      <c r="G46" s="8"/>
      <c r="H46" s="7"/>
      <c r="I46" s="2"/>
      <c r="J46" s="2"/>
      <c r="K46" s="9"/>
      <c r="L46" s="2"/>
      <c r="M46" s="2"/>
      <c r="N46" s="2"/>
      <c r="O46" s="2"/>
      <c r="P46" s="2"/>
      <c r="Q46" s="2"/>
      <c r="R46" s="2"/>
      <c r="S46" s="2"/>
    </row>
    <row r="47" spans="1:19" ht="15">
      <c r="A47" s="5"/>
      <c r="B47" s="2"/>
      <c r="C47" s="2"/>
      <c r="D47" s="2"/>
      <c r="E47" s="6"/>
      <c r="F47" s="7"/>
      <c r="G47" s="8"/>
      <c r="H47" s="7"/>
      <c r="I47" s="2"/>
      <c r="J47" s="2"/>
      <c r="K47" s="9"/>
      <c r="L47" s="2"/>
      <c r="M47" s="2"/>
      <c r="N47" s="2"/>
      <c r="O47" s="2"/>
      <c r="P47" s="2"/>
      <c r="Q47" s="2"/>
      <c r="R47" s="2"/>
      <c r="S47" s="2"/>
    </row>
    <row r="48" spans="1:19" ht="15">
      <c r="A48" s="5"/>
      <c r="B48" s="2"/>
      <c r="C48" s="2"/>
      <c r="D48" s="2"/>
      <c r="E48" s="6"/>
      <c r="F48" s="7"/>
      <c r="G48" s="8"/>
      <c r="H48" s="7"/>
      <c r="I48" s="2"/>
      <c r="J48" s="2"/>
      <c r="K48" s="9"/>
      <c r="L48" s="2"/>
      <c r="M48" s="2"/>
      <c r="N48" s="2"/>
      <c r="O48" s="2"/>
      <c r="P48" s="2"/>
      <c r="Q48" s="2"/>
      <c r="R48" s="2"/>
      <c r="S48" s="2"/>
    </row>
    <row r="49" spans="1:19" ht="15">
      <c r="A49" s="5"/>
      <c r="B49" s="2"/>
      <c r="C49" s="2"/>
      <c r="D49" s="2"/>
      <c r="E49" s="6"/>
      <c r="F49" s="7"/>
      <c r="G49" s="8"/>
      <c r="H49" s="7"/>
      <c r="I49" s="2"/>
      <c r="J49" s="2"/>
      <c r="K49" s="9"/>
      <c r="L49" s="2"/>
      <c r="M49" s="2"/>
      <c r="N49" s="2"/>
      <c r="O49" s="2"/>
      <c r="P49" s="2"/>
      <c r="Q49" s="2"/>
      <c r="R49" s="2"/>
      <c r="S49" s="2"/>
    </row>
    <row r="50" spans="1:19" ht="15">
      <c r="A50" s="5"/>
      <c r="B50" s="2"/>
      <c r="C50" s="2"/>
      <c r="D50" s="2"/>
      <c r="E50" s="6"/>
      <c r="F50" s="7"/>
      <c r="G50" s="8"/>
      <c r="H50" s="7"/>
      <c r="I50" s="2"/>
      <c r="J50" s="2"/>
      <c r="K50" s="9"/>
      <c r="L50" s="2"/>
      <c r="M50" s="2"/>
      <c r="N50" s="2"/>
      <c r="O50" s="2"/>
      <c r="P50" s="2"/>
      <c r="Q50" s="2"/>
      <c r="R50" s="2"/>
      <c r="S50" s="2"/>
    </row>
    <row r="51" spans="1:19" ht="15">
      <c r="A51" s="5"/>
      <c r="B51" s="2"/>
      <c r="C51" s="2"/>
      <c r="D51" s="2"/>
      <c r="E51" s="6"/>
      <c r="F51" s="7"/>
      <c r="G51" s="8"/>
      <c r="H51" s="7"/>
      <c r="I51" s="2"/>
      <c r="J51" s="2"/>
      <c r="K51" s="9"/>
      <c r="L51" s="2"/>
      <c r="M51" s="2"/>
      <c r="N51" s="2"/>
      <c r="O51" s="2"/>
      <c r="P51" s="2"/>
      <c r="Q51" s="2"/>
      <c r="R51" s="2"/>
      <c r="S51" s="2"/>
    </row>
    <row r="52" spans="1:19" ht="15">
      <c r="A52" s="5"/>
      <c r="B52" s="2"/>
      <c r="C52" s="2"/>
      <c r="D52" s="2"/>
      <c r="E52" s="6"/>
      <c r="F52" s="7"/>
      <c r="G52" s="8"/>
      <c r="H52" s="7"/>
      <c r="I52" s="2"/>
      <c r="J52" s="2"/>
      <c r="K52" s="9"/>
      <c r="L52" s="2"/>
      <c r="M52" s="2"/>
      <c r="N52" s="2"/>
      <c r="O52" s="2"/>
      <c r="P52" s="2"/>
      <c r="Q52" s="2"/>
      <c r="R52" s="2"/>
      <c r="S52" s="2"/>
    </row>
    <row r="53" spans="1:19" ht="15">
      <c r="A53" s="5"/>
      <c r="B53" s="2"/>
      <c r="C53" s="2"/>
      <c r="D53" s="2"/>
      <c r="E53" s="6"/>
      <c r="F53" s="7"/>
      <c r="G53" s="8"/>
      <c r="H53" s="7"/>
      <c r="I53" s="2"/>
      <c r="J53" s="2"/>
      <c r="K53" s="9"/>
      <c r="L53" s="2"/>
      <c r="M53" s="2"/>
      <c r="N53" s="2"/>
      <c r="O53" s="2"/>
      <c r="P53" s="2"/>
      <c r="Q53" s="2"/>
      <c r="R53" s="2"/>
      <c r="S53" s="2"/>
    </row>
    <row r="54" spans="1:19" ht="15">
      <c r="A54" s="5"/>
      <c r="B54" s="2"/>
      <c r="C54" s="2"/>
      <c r="D54" s="2"/>
      <c r="E54" s="6"/>
      <c r="F54" s="7"/>
      <c r="G54" s="8"/>
      <c r="H54" s="7"/>
      <c r="I54" s="2"/>
      <c r="J54" s="2"/>
      <c r="K54" s="9"/>
      <c r="L54" s="2"/>
      <c r="M54" s="2"/>
      <c r="N54" s="2"/>
      <c r="O54" s="2"/>
      <c r="P54" s="2"/>
      <c r="Q54" s="2"/>
      <c r="R54" s="2"/>
      <c r="S54" s="2"/>
    </row>
    <row r="55" spans="1:19" ht="15">
      <c r="A55" s="5"/>
      <c r="B55" s="2"/>
      <c r="C55" s="2"/>
      <c r="D55" s="2"/>
      <c r="E55" s="6"/>
      <c r="F55" s="7"/>
      <c r="G55" s="8"/>
      <c r="H55" s="7"/>
      <c r="I55" s="2"/>
      <c r="J55" s="2"/>
      <c r="K55" s="9"/>
      <c r="L55" s="2"/>
      <c r="M55" s="2"/>
      <c r="N55" s="2"/>
      <c r="O55" s="2"/>
      <c r="P55" s="2"/>
      <c r="Q55" s="2"/>
      <c r="R55" s="2"/>
      <c r="S55" s="2"/>
    </row>
    <row r="56" spans="1:19" ht="15">
      <c r="A56" s="5"/>
      <c r="B56" s="2"/>
      <c r="C56" s="2"/>
      <c r="D56" s="2"/>
      <c r="E56" s="6"/>
      <c r="F56" s="7"/>
      <c r="G56" s="8"/>
      <c r="H56" s="7"/>
      <c r="I56" s="2"/>
      <c r="J56" s="2"/>
      <c r="K56" s="9"/>
      <c r="L56" s="2"/>
      <c r="M56" s="2"/>
      <c r="N56" s="2"/>
      <c r="O56" s="2"/>
      <c r="P56" s="2"/>
      <c r="Q56" s="2"/>
      <c r="R56" s="2"/>
      <c r="S56" s="2"/>
    </row>
    <row r="57" spans="1:19" ht="15">
      <c r="A57" s="5"/>
      <c r="B57" s="2"/>
      <c r="C57" s="2"/>
      <c r="D57" s="2"/>
      <c r="E57" s="6"/>
      <c r="F57" s="7"/>
      <c r="G57" s="8"/>
      <c r="H57" s="7"/>
      <c r="I57" s="2"/>
      <c r="J57" s="2"/>
      <c r="K57" s="9"/>
      <c r="L57" s="2"/>
      <c r="M57" s="2"/>
      <c r="N57" s="2"/>
      <c r="O57" s="2"/>
      <c r="P57" s="2"/>
      <c r="Q57" s="2"/>
      <c r="R57" s="2"/>
      <c r="S57" s="2"/>
    </row>
    <row r="58" spans="1:19" ht="15">
      <c r="A58" s="5"/>
      <c r="B58" s="2"/>
      <c r="C58" s="2"/>
      <c r="D58" s="2"/>
      <c r="E58" s="6"/>
      <c r="F58" s="7"/>
      <c r="G58" s="8"/>
      <c r="H58" s="7"/>
      <c r="I58" s="2"/>
      <c r="J58" s="2"/>
      <c r="K58" s="9"/>
      <c r="L58" s="2"/>
      <c r="M58" s="2"/>
      <c r="N58" s="2"/>
      <c r="O58" s="2"/>
      <c r="P58" s="2"/>
      <c r="Q58" s="2"/>
      <c r="R58" s="2"/>
      <c r="S58" s="2"/>
    </row>
    <row r="59" spans="1:19" ht="15">
      <c r="A59" s="5"/>
      <c r="B59" s="2"/>
      <c r="C59" s="2"/>
      <c r="D59" s="2"/>
      <c r="E59" s="6"/>
      <c r="F59" s="7"/>
      <c r="G59" s="8"/>
      <c r="H59" s="7"/>
      <c r="I59" s="2"/>
      <c r="J59" s="2"/>
      <c r="K59" s="9"/>
      <c r="L59" s="2"/>
      <c r="M59" s="2"/>
      <c r="N59" s="2"/>
      <c r="O59" s="2"/>
      <c r="P59" s="2"/>
      <c r="Q59" s="2"/>
      <c r="R59" s="2"/>
      <c r="S59" s="2"/>
    </row>
    <row r="60" spans="4:11" ht="15">
      <c r="D60" s="2"/>
      <c r="K60" s="9"/>
    </row>
  </sheetData>
  <mergeCells count="20">
    <mergeCell ref="A6:S6"/>
    <mergeCell ref="K3:K4"/>
    <mergeCell ref="L3:L4"/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</mergeCells>
  <printOptions/>
  <pageMargins left="0.7" right="0.7" top="0.75" bottom="0.75" header="0.3" footer="0.3"/>
  <pageSetup fitToHeight="0" fitToWidth="1" horizontalDpi="600" verticalDpi="600" orientation="landscape" paperSize="9" scale="42" r:id="rId3"/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2023-02-27T05:16:59Z</dcterms:modified>
  <cp:category/>
  <cp:version/>
  <cp:contentType/>
  <cp:contentStatus/>
</cp:coreProperties>
</file>