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35" windowWidth="27735" windowHeight="12270" activeTab="0"/>
  </bookViews>
  <sheets>
    <sheet name="Всего" sheetId="1" r:id="rId1"/>
    <sheet name="Средние" sheetId="2" r:id="rId2"/>
    <sheet name="Малые+микро" sheetId="3" r:id="rId3"/>
    <sheet name="Микро" sheetId="4" r:id="rId4"/>
  </sheets>
  <definedNames/>
  <calcPr calcId="124519"/>
</workbook>
</file>

<file path=xl/sharedStrings.xml><?xml version="1.0" encoding="utf-8"?>
<sst xmlns="http://schemas.openxmlformats.org/spreadsheetml/2006/main" count="461" uniqueCount="108">
  <si>
    <t>(единиц)</t>
  </si>
  <si>
    <t>Тип свода: средние и малые предприятия (включая микро)</t>
  </si>
  <si>
    <t>101.АГ - Всего по обследуемым видам экономической деятельности</t>
  </si>
  <si>
    <t>A - СЕЛЬСКОЕ, ЛЕСНОЕ ХОЗЯЙСТВО, ОХОТА, РЫБОЛОВСТВО И РЫБОВОДСТВО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</si>
  <si>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</si>
  <si>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</si>
  <si>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</si>
  <si>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B - ДОБЫЧА ПОЛЕЗНЫХ ИСКОПАЕМЫХ</t>
  </si>
  <si>
    <t>09 - Предоставление услуг в области добычи полезных ископаемых</t>
  </si>
  <si>
    <t>C - ОБРАБАТЫВАЮЩИЕ ПРОИЗВОДСТВА</t>
  </si>
  <si>
    <t>10 - Производство пищевых продуктов</t>
  </si>
  <si>
    <t>11 - Производство напитков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</si>
  <si>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</si>
  <si>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</si>
  <si>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</si>
  <si>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</si>
  <si>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</si>
  <si>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</si>
  <si>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</si>
  <si>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</si>
  <si>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</si>
  <si>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</si>
  <si>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</si>
  <si>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</si>
  <si>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</si>
  <si>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</si>
  <si>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</si>
  <si>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</si>
  <si>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</si>
  <si>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</si>
  <si>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</si>
  <si>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</si>
  <si>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D - ОБЕСПЕЧЕНИЕ ЭЛЕКТРИЧЕСКОЙ ЭНЕРГИЕЙ, ГАЗОМ И ПАРОМ</t>
  </si>
  <si>
    <t>35 - Обеспечение электрической энергией, газом и паром</t>
  </si>
  <si>
    <t>E - ВОДОСНАБЖЕНИЕ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</si>
  <si>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</si>
  <si>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</si>
  <si>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</t>
  </si>
  <si>
    <t>F - СТРОИТЕЛЬСТВО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</si>
  <si>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</si>
  <si>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</si>
  <si>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</si>
  <si>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G - ТОРГОВЛЯ ОПТОВАЯ И РОЗНИЧНАЯ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</si>
  <si>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</si>
  <si>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</si>
  <si>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</si>
  <si>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H - ТРАНСПОРТИРОВКА И ХРАНЕНИЕ</t>
  </si>
  <si>
    <t>49 - Деятельность сухопутного и трубопроводного транспорта</t>
  </si>
  <si>
    <t>50 - Деятельность водного транспорта</t>
  </si>
  <si>
    <t>51 - Деятельность воздушного и космического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</si>
  <si>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</si>
  <si>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</si>
  <si>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I - ДЕЯТЕЛЬНОСТЬ ГОСТИНИЦ И ПРЕДПРИЯТИЙ ОБЩЕСТВЕННОГО ПИТАНИЯ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</si>
  <si>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</si>
  <si>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</si>
  <si>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J - ДЕЯТЕЛЬНОСТЬ В ОБЛАСТИ ИНФОРМАЦИИ И СВЯЗИ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</si>
  <si>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</si>
  <si>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</si>
  <si>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</si>
  <si>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</si>
  <si>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</si>
  <si>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</si>
  <si>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K - ДЕЯТЕЛЬНОСТЬ ФИНАНСОВАЯ И СТРАХОВАЯ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</si>
  <si>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</si>
  <si>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</si>
  <si>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</si>
  <si>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L - ДЕЯТЕЛЬНОСТЬ ПО ОПЕРАЦИЯМ С НЕДВИЖИМЫМ ИМУЩЕСТВОМ</t>
  </si>
  <si>
    <t>68 - Операции с недвижимым имуществом</t>
  </si>
  <si>
    <t>M - ДЕЯТЕЛЬНОСТЬ ПРОФЕССИОНАЛЬНАЯ, НАУЧНАЯ И ТЕХНИЧЕСКАЯ</t>
  </si>
  <si>
    <t>69 - Деятельность в области права и бухгалтерского учета</t>
  </si>
  <si>
    <t>70 - Деятельность головных офисов</t>
  </si>
  <si>
    <t>71 - Деятельность в области архитектуры и инженерно-технического проектирования</t>
  </si>
  <si>
    <t>72 - Научные исследования и разработки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</si>
  <si>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</si>
  <si>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</si>
  <si>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</si>
  <si>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N - ДЕЯТЕЛЬНОСТЬ АДМИНИСТРАТИВНАЯ И СОПУТСТВУЮЩИЕ ДОПОЛНИТЕЛЬНЫЕ УСЛУГИ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</si>
  <si>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</si>
  <si>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</si>
  <si>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</si>
  <si>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</si>
  <si>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</si>
  <si>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</si>
  <si>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P - ОБРАЗОВАНИЕ</t>
  </si>
  <si>
    <t>85 - Образование</t>
  </si>
  <si>
    <t>Q - ДЕЯТЕЛЬНОСТЬ В ОБЛАСТИ ЗДРАВООХРАНЕНИЯ И СОЦИАЛЬНЫХ УСЛУГ</t>
  </si>
  <si>
    <t>86 - Деятельность в области здравоохранения</t>
  </si>
  <si>
    <t>88 - Предоставление социальных услуг без обеспечения проживания</t>
  </si>
  <si>
    <t>R - ДЕЯТЕЛЬНОСТЬ В ОБЛАСТИ КУЛЬТУРЫ, СПОРТА, ОРГАНИЗАЦИИ ДОСУГА И РАЗВЛЕЧЕНИЙ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</si>
  <si>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</si>
  <si>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</si>
  <si>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</si>
  <si>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</si>
  <si>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S - ПРЕДОСТАВЛЕНИЕ ПРОЧИХ ВИДОВ УСЛУГ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</si>
  <si>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</si>
  <si>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</si>
  <si>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-</t>
  </si>
  <si>
    <t>07714000000 - Ипатовский</t>
  </si>
  <si>
    <t>Тип свода: Средние предприятия из текущих форм</t>
  </si>
  <si>
    <t>T - ДЕЯТЕЛЬНОСТЬ ДОМАШНИХ ХОЗЯЙСТВ КАК РАБОТОДАТЕЛЕЙ</t>
  </si>
  <si>
    <t>97 - Деятельность домашних хозяйств с наемными работниками</t>
  </si>
  <si>
    <t>Тип свода: Малые предприятие (включая микропредприятия) (юридические лица)</t>
  </si>
  <si>
    <t>Тип свода: Микропредприятия (юридические лица)</t>
  </si>
  <si>
    <t xml:space="preserve">Число юридических лиц, осуществлявших деятельность </t>
  </si>
  <si>
    <t>2020 год (данные сплошного наблюдения)</t>
  </si>
  <si>
    <t>2021 год (Данные ЕРСМСП)</t>
  </si>
  <si>
    <t>2022 год (Данные ЕРСМСП)</t>
  </si>
  <si>
    <t>Число юридических лиц, осуществлявших деятельность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</si>
</sst>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8"/>
  <sheetViews>
    <sheetView tabSelected="1" zoomScale="75" zoomScaleNormal="75" workbookViewId="0" topLeftCell="A1">
      <selection activeCell="CK18" sqref="CK18"/>
    </sheetView>
  </sheetViews>
  <sheetFormatPr defaultColWidth="19.28125" defaultRowHeight="12.75"/>
  <cols>
    <col min="1" max="1" width="57.140625" style="0" customWidth="1"/>
  </cols>
  <sheetData>
    <row r="2" spans="1:10" ht="18" customHeight="1">
      <c r="A2" s="8" t="s">
        <v>107</v>
      </c>
      <c r="B2" s="8"/>
      <c r="C2" s="8"/>
      <c r="D2" s="8"/>
      <c r="E2" s="8"/>
      <c r="F2" s="8"/>
      <c r="G2" s="8"/>
      <c r="H2" s="8"/>
      <c r="I2" s="8"/>
      <c r="J2" s="8"/>
    </row>
    <row r="3" spans="1:10" ht="18" customHeight="1">
      <c r="A3" s="1"/>
      <c r="B3" s="1"/>
      <c r="C3" s="1"/>
      <c r="D3" s="1"/>
      <c r="E3" s="2" t="s">
        <v>0</v>
      </c>
      <c r="F3" s="1"/>
      <c r="G3" s="1"/>
      <c r="H3" s="1"/>
      <c r="I3" s="1"/>
      <c r="J3" s="1"/>
    </row>
    <row r="4" spans="1:10" ht="27.75" customHeight="1">
      <c r="A4" s="9" t="s">
        <v>1</v>
      </c>
      <c r="B4" s="9"/>
      <c r="C4" s="1"/>
      <c r="D4" s="1"/>
      <c r="E4" s="1"/>
      <c r="F4" s="1"/>
      <c r="G4" s="1"/>
      <c r="H4" s="1"/>
      <c r="I4" s="1"/>
      <c r="J4" s="1"/>
    </row>
    <row r="5" spans="1:95" ht="165.75">
      <c r="A5" s="3" t="s">
        <v>97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23</v>
      </c>
      <c r="X5" s="3" t="s">
        <v>24</v>
      </c>
      <c r="Y5" s="3" t="s">
        <v>25</v>
      </c>
      <c r="Z5" s="3" t="s">
        <v>26</v>
      </c>
      <c r="AA5" s="3" t="s">
        <v>27</v>
      </c>
      <c r="AB5" s="3" t="s">
        <v>28</v>
      </c>
      <c r="AC5" s="3" t="s">
        <v>29</v>
      </c>
      <c r="AD5" s="3" t="s">
        <v>30</v>
      </c>
      <c r="AE5" s="3" t="s">
        <v>31</v>
      </c>
      <c r="AF5" s="3" t="s">
        <v>32</v>
      </c>
      <c r="AG5" s="3" t="s">
        <v>33</v>
      </c>
      <c r="AH5" s="3" t="s">
        <v>34</v>
      </c>
      <c r="AI5" s="3" t="s">
        <v>35</v>
      </c>
      <c r="AJ5" s="3" t="s">
        <v>36</v>
      </c>
      <c r="AK5" s="3" t="s">
        <v>37</v>
      </c>
      <c r="AL5" s="3" t="s">
        <v>38</v>
      </c>
      <c r="AM5" s="3" t="s">
        <v>39</v>
      </c>
      <c r="AN5" s="3" t="s">
        <v>40</v>
      </c>
      <c r="AO5" s="3" t="s">
        <v>41</v>
      </c>
      <c r="AP5" s="3" t="s">
        <v>42</v>
      </c>
      <c r="AQ5" s="3" t="s">
        <v>43</v>
      </c>
      <c r="AR5" s="3" t="s">
        <v>44</v>
      </c>
      <c r="AS5" s="3" t="s">
        <v>45</v>
      </c>
      <c r="AT5" s="3" t="s">
        <v>46</v>
      </c>
      <c r="AU5" s="3" t="s">
        <v>47</v>
      </c>
      <c r="AV5" s="3" t="s">
        <v>48</v>
      </c>
      <c r="AW5" s="3" t="s">
        <v>49</v>
      </c>
      <c r="AX5" s="3" t="s">
        <v>50</v>
      </c>
      <c r="AY5" s="3" t="s">
        <v>51</v>
      </c>
      <c r="AZ5" s="3" t="s">
        <v>52</v>
      </c>
      <c r="BA5" s="3" t="s">
        <v>53</v>
      </c>
      <c r="BB5" s="3" t="s">
        <v>54</v>
      </c>
      <c r="BC5" s="3" t="s">
        <v>55</v>
      </c>
      <c r="BD5" s="3" t="s">
        <v>56</v>
      </c>
      <c r="BE5" s="3" t="s">
        <v>57</v>
      </c>
      <c r="BF5" s="3" t="s">
        <v>58</v>
      </c>
      <c r="BG5" s="3" t="s">
        <v>59</v>
      </c>
      <c r="BH5" s="3" t="s">
        <v>60</v>
      </c>
      <c r="BI5" s="3" t="s">
        <v>61</v>
      </c>
      <c r="BJ5" s="3" t="s">
        <v>62</v>
      </c>
      <c r="BK5" s="3" t="s">
        <v>63</v>
      </c>
      <c r="BL5" s="3" t="s">
        <v>64</v>
      </c>
      <c r="BM5" s="3" t="s">
        <v>65</v>
      </c>
      <c r="BN5" s="3" t="s">
        <v>66</v>
      </c>
      <c r="BO5" s="3" t="s">
        <v>67</v>
      </c>
      <c r="BP5" s="3" t="s">
        <v>68</v>
      </c>
      <c r="BQ5" s="3" t="s">
        <v>69</v>
      </c>
      <c r="BR5" s="3" t="s">
        <v>70</v>
      </c>
      <c r="BS5" s="3" t="s">
        <v>71</v>
      </c>
      <c r="BT5" s="3" t="s">
        <v>72</v>
      </c>
      <c r="BU5" s="3" t="s">
        <v>73</v>
      </c>
      <c r="BV5" s="3" t="s">
        <v>74</v>
      </c>
      <c r="BW5" s="3" t="s">
        <v>75</v>
      </c>
      <c r="BX5" s="3" t="s">
        <v>76</v>
      </c>
      <c r="BY5" s="3" t="s">
        <v>77</v>
      </c>
      <c r="BZ5" s="3" t="s">
        <v>78</v>
      </c>
      <c r="CA5" s="3" t="s">
        <v>79</v>
      </c>
      <c r="CB5" s="3" t="s">
        <v>80</v>
      </c>
      <c r="CC5" s="3" t="s">
        <v>81</v>
      </c>
      <c r="CD5" s="3" t="s">
        <v>82</v>
      </c>
      <c r="CE5" s="3" t="s">
        <v>83</v>
      </c>
      <c r="CF5" s="3" t="s">
        <v>84</v>
      </c>
      <c r="CG5" s="3" t="s">
        <v>85</v>
      </c>
      <c r="CH5" s="3" t="s">
        <v>86</v>
      </c>
      <c r="CI5" s="3" t="s">
        <v>87</v>
      </c>
      <c r="CJ5" s="3" t="s">
        <v>88</v>
      </c>
      <c r="CK5" s="3" t="s">
        <v>89</v>
      </c>
      <c r="CL5" s="3" t="s">
        <v>90</v>
      </c>
      <c r="CM5" s="3" t="s">
        <v>91</v>
      </c>
      <c r="CN5" s="3" t="s">
        <v>92</v>
      </c>
      <c r="CO5" s="3" t="s">
        <v>93</v>
      </c>
      <c r="CP5" s="3" t="s">
        <v>94</v>
      </c>
      <c r="CQ5" s="3" t="s">
        <v>95</v>
      </c>
    </row>
    <row r="6" spans="1:95" ht="12.75">
      <c r="A6" s="4" t="s">
        <v>104</v>
      </c>
      <c r="B6" s="5">
        <v>104</v>
      </c>
      <c r="C6" s="5">
        <v>23</v>
      </c>
      <c r="D6" s="5">
        <v>23</v>
      </c>
      <c r="E6" s="6" t="s">
        <v>96</v>
      </c>
      <c r="F6" s="6" t="s">
        <v>96</v>
      </c>
      <c r="G6" s="5">
        <v>1</v>
      </c>
      <c r="H6" s="6" t="s">
        <v>96</v>
      </c>
      <c r="I6" s="5">
        <v>4</v>
      </c>
      <c r="J6" s="6" t="s">
        <v>96</v>
      </c>
      <c r="K6" s="5">
        <v>1</v>
      </c>
      <c r="L6" s="6" t="s">
        <v>96</v>
      </c>
      <c r="M6" s="6" t="s">
        <v>96</v>
      </c>
      <c r="N6" s="6" t="s">
        <v>96</v>
      </c>
      <c r="O6" s="6" t="s">
        <v>96</v>
      </c>
      <c r="P6" s="6" t="s">
        <v>96</v>
      </c>
      <c r="Q6" s="5">
        <v>1</v>
      </c>
      <c r="R6" s="6" t="s">
        <v>96</v>
      </c>
      <c r="S6" s="6" t="s">
        <v>96</v>
      </c>
      <c r="T6" s="6" t="s">
        <v>96</v>
      </c>
      <c r="U6" s="5">
        <v>1</v>
      </c>
      <c r="V6" s="6" t="s">
        <v>96</v>
      </c>
      <c r="W6" s="6" t="s">
        <v>96</v>
      </c>
      <c r="X6" s="6" t="s">
        <v>96</v>
      </c>
      <c r="Y6" s="6" t="s">
        <v>96</v>
      </c>
      <c r="Z6" s="5">
        <v>1</v>
      </c>
      <c r="AA6" s="6" t="s">
        <v>96</v>
      </c>
      <c r="AB6" s="6" t="s">
        <v>96</v>
      </c>
      <c r="AC6" s="6" t="s">
        <v>96</v>
      </c>
      <c r="AD6" s="6" t="s">
        <v>96</v>
      </c>
      <c r="AE6" s="6" t="s">
        <v>96</v>
      </c>
      <c r="AF6" s="5">
        <v>1</v>
      </c>
      <c r="AG6" s="5">
        <v>1</v>
      </c>
      <c r="AH6" s="6" t="s">
        <v>96</v>
      </c>
      <c r="AI6" s="6" t="s">
        <v>96</v>
      </c>
      <c r="AJ6" s="6" t="s">
        <v>96</v>
      </c>
      <c r="AK6" s="6" t="s">
        <v>96</v>
      </c>
      <c r="AL6" s="5">
        <v>10</v>
      </c>
      <c r="AM6" s="5">
        <v>3</v>
      </c>
      <c r="AN6" s="5">
        <v>1</v>
      </c>
      <c r="AO6" s="5">
        <v>6</v>
      </c>
      <c r="AP6" s="5">
        <v>33</v>
      </c>
      <c r="AQ6" s="5">
        <v>2</v>
      </c>
      <c r="AR6" s="5">
        <v>15</v>
      </c>
      <c r="AS6" s="5">
        <v>16</v>
      </c>
      <c r="AT6" s="5">
        <v>8</v>
      </c>
      <c r="AU6" s="5">
        <v>4</v>
      </c>
      <c r="AV6" s="6" t="s">
        <v>96</v>
      </c>
      <c r="AW6" s="6" t="s">
        <v>96</v>
      </c>
      <c r="AX6" s="5">
        <v>4</v>
      </c>
      <c r="AY6" s="6" t="s">
        <v>96</v>
      </c>
      <c r="AZ6" s="5">
        <v>2</v>
      </c>
      <c r="BA6" s="5">
        <v>1</v>
      </c>
      <c r="BB6" s="5">
        <v>1</v>
      </c>
      <c r="BC6" s="5">
        <v>3</v>
      </c>
      <c r="BD6" s="6" t="s">
        <v>96</v>
      </c>
      <c r="BE6" s="6" t="s">
        <v>96</v>
      </c>
      <c r="BF6" s="6" t="s">
        <v>96</v>
      </c>
      <c r="BG6" s="6" t="s">
        <v>96</v>
      </c>
      <c r="BH6" s="5">
        <v>3</v>
      </c>
      <c r="BI6" s="6" t="s">
        <v>96</v>
      </c>
      <c r="BJ6" s="5">
        <v>1</v>
      </c>
      <c r="BK6" s="5">
        <v>1</v>
      </c>
      <c r="BL6" s="6" t="s">
        <v>96</v>
      </c>
      <c r="BM6" s="6" t="s">
        <v>96</v>
      </c>
      <c r="BN6" s="5">
        <v>6</v>
      </c>
      <c r="BO6" s="5">
        <v>6</v>
      </c>
      <c r="BP6" s="5">
        <v>3</v>
      </c>
      <c r="BQ6" s="5">
        <v>2</v>
      </c>
      <c r="BR6" s="6" t="s">
        <v>96</v>
      </c>
      <c r="BS6" s="5">
        <v>1</v>
      </c>
      <c r="BT6" s="6" t="s">
        <v>96</v>
      </c>
      <c r="BU6" s="6" t="s">
        <v>96</v>
      </c>
      <c r="BV6" s="6" t="s">
        <v>96</v>
      </c>
      <c r="BW6" s="6" t="s">
        <v>96</v>
      </c>
      <c r="BX6" s="5">
        <v>4</v>
      </c>
      <c r="BY6" s="5">
        <v>1</v>
      </c>
      <c r="BZ6" s="6" t="s">
        <v>96</v>
      </c>
      <c r="CA6" s="6" t="s">
        <v>96</v>
      </c>
      <c r="CB6" s="5">
        <v>2</v>
      </c>
      <c r="CC6" s="5">
        <v>1</v>
      </c>
      <c r="CD6" s="6" t="s">
        <v>96</v>
      </c>
      <c r="CE6" s="6" t="s">
        <v>96</v>
      </c>
      <c r="CF6" s="6" t="s">
        <v>96</v>
      </c>
      <c r="CG6" s="5">
        <v>3</v>
      </c>
      <c r="CH6" s="5">
        <v>3</v>
      </c>
      <c r="CI6" s="6" t="s">
        <v>96</v>
      </c>
      <c r="CJ6" s="6" t="s">
        <v>96</v>
      </c>
      <c r="CK6" s="6" t="s">
        <v>96</v>
      </c>
      <c r="CL6" s="6" t="s">
        <v>96</v>
      </c>
      <c r="CM6" s="6" t="s">
        <v>96</v>
      </c>
      <c r="CN6" s="6" t="s">
        <v>96</v>
      </c>
      <c r="CO6" s="5">
        <v>2</v>
      </c>
      <c r="CP6" s="5">
        <v>1</v>
      </c>
      <c r="CQ6" s="5">
        <v>1</v>
      </c>
    </row>
    <row r="7" spans="1:95" ht="12.75">
      <c r="A7" t="s">
        <v>105</v>
      </c>
      <c r="B7">
        <f>Средние!B6+'Малые+микро'!B7</f>
        <v>107</v>
      </c>
      <c r="C7">
        <f>Средние!C6+'Малые+микро'!C7</f>
        <v>27</v>
      </c>
      <c r="D7">
        <f>Средние!D6+'Малые+микро'!D7</f>
        <v>27</v>
      </c>
      <c r="E7">
        <f>Средние!E6+'Малые+микро'!E7</f>
        <v>0</v>
      </c>
      <c r="F7">
        <f>Средние!F6+'Малые+микро'!F7</f>
        <v>0</v>
      </c>
      <c r="G7">
        <f>Средние!G6+'Малые+микро'!G7</f>
        <v>1</v>
      </c>
      <c r="H7">
        <f>Средние!H6+'Малые+микро'!H7</f>
        <v>0</v>
      </c>
      <c r="I7">
        <f>Средние!I6+'Малые+микро'!I7</f>
        <v>4</v>
      </c>
      <c r="J7">
        <f>Средние!J6+'Малые+микро'!J7</f>
        <v>2</v>
      </c>
      <c r="K7">
        <f>Средние!K6+'Малые+микро'!K7</f>
        <v>1</v>
      </c>
      <c r="L7">
        <f>Средние!L6+'Малые+микро'!L7</f>
        <v>0</v>
      </c>
      <c r="M7">
        <f>Средние!M6+'Малые+микро'!M7</f>
        <v>0</v>
      </c>
      <c r="N7">
        <f>Средние!N6+'Малые+микро'!N7</f>
        <v>0</v>
      </c>
      <c r="O7">
        <f>Средние!O6+'Малые+микро'!O7</f>
        <v>0</v>
      </c>
      <c r="P7">
        <f>Средние!P6+'Малые+микро'!P7</f>
        <v>0</v>
      </c>
      <c r="Q7">
        <f>Средние!Q6+'Малые+микро'!Q7</f>
        <v>1</v>
      </c>
      <c r="R7">
        <f>Средние!R6+'Малые+микро'!R7</f>
        <v>0</v>
      </c>
      <c r="S7">
        <f>Средние!S6+'Малые+микро'!S7</f>
        <v>0</v>
      </c>
      <c r="T7">
        <f>Средние!T6+'Малые+микро'!T7</f>
        <v>0</v>
      </c>
      <c r="U7">
        <f>Средние!U6+'Малые+микро'!U7</f>
        <v>0</v>
      </c>
      <c r="V7">
        <f>Средние!V6+'Малые+микро'!V7</f>
        <v>0</v>
      </c>
      <c r="W7">
        <f>Средние!W6+'Малые+микро'!W7</f>
        <v>0</v>
      </c>
      <c r="X7">
        <f>Средние!X6+'Малые+микро'!X7</f>
        <v>0</v>
      </c>
      <c r="Y7">
        <f>Средние!Y6+'Малые+микро'!Y7</f>
        <v>0</v>
      </c>
      <c r="Z7">
        <f>Средние!Z6+'Малые+микро'!Z7</f>
        <v>0</v>
      </c>
      <c r="AA7">
        <f>Средние!AA6+'Малые+микро'!AA7</f>
        <v>0</v>
      </c>
      <c r="AB7">
        <f>Средние!AB6+'Малые+микро'!AB7</f>
        <v>0</v>
      </c>
      <c r="AC7">
        <f>Средние!AC6+'Малые+микро'!AC7</f>
        <v>0</v>
      </c>
      <c r="AD7">
        <f>Средние!AD6+'Малые+микро'!AD7</f>
        <v>0</v>
      </c>
      <c r="AE7">
        <f>Средние!AE6+'Малые+микро'!AE7</f>
        <v>0</v>
      </c>
      <c r="AF7">
        <f>Средние!AF6+'Малые+микро'!AF7</f>
        <v>0</v>
      </c>
      <c r="AG7">
        <f>Средние!AG6+'Малые+микро'!AG7</f>
        <v>0</v>
      </c>
      <c r="AH7">
        <f>Средние!AH6+'Малые+микро'!AH7</f>
        <v>0</v>
      </c>
      <c r="AI7">
        <f>Средние!AI6+'Малые+микро'!AI7</f>
        <v>0</v>
      </c>
      <c r="AJ7">
        <f>Средние!AJ6+'Малые+микро'!AJ7</f>
        <v>0</v>
      </c>
      <c r="AK7">
        <f>Средние!AK6+'Малые+микро'!AK7</f>
        <v>0</v>
      </c>
      <c r="AL7">
        <f>Средние!AL6+'Малые+микро'!AL7</f>
        <v>10</v>
      </c>
      <c r="AM7">
        <f>Средние!AM6+'Малые+микро'!AM7</f>
        <v>2</v>
      </c>
      <c r="AN7">
        <f>Средние!AN6+'Малые+микро'!AN7</f>
        <v>1</v>
      </c>
      <c r="AO7">
        <f>Средние!AO6+'Малые+микро'!AO7</f>
        <v>7</v>
      </c>
      <c r="AP7">
        <f>Средние!AP6+'Малые+микро'!AP7</f>
        <v>32</v>
      </c>
      <c r="AQ7">
        <f>Средние!AQ6+'Малые+микро'!AQ7</f>
        <v>2</v>
      </c>
      <c r="AR7">
        <f>Средние!AR6+'Малые+микро'!AR7</f>
        <v>17</v>
      </c>
      <c r="AS7">
        <f>Средние!AS6+'Малые+микро'!AS7</f>
        <v>13</v>
      </c>
      <c r="AT7">
        <f>Средние!AT6+'Малые+микро'!AT7</f>
        <v>7</v>
      </c>
      <c r="AU7">
        <f>Средние!AU6+'Малые+микро'!AU7</f>
        <v>3</v>
      </c>
      <c r="AV7">
        <f>Средние!AV6+'Малые+микро'!AV7</f>
        <v>0</v>
      </c>
      <c r="AW7">
        <f>Средние!AW6+'Малые+микро'!AW7</f>
        <v>0</v>
      </c>
      <c r="AX7">
        <f>Средние!AX6+'Малые+микро'!AX7</f>
        <v>5</v>
      </c>
      <c r="AY7">
        <f>Средние!AY6+'Малые+микро'!AY7</f>
        <v>0</v>
      </c>
      <c r="AZ7">
        <f>Средние!AZ6+'Малые+микро'!AZ7</f>
        <v>0</v>
      </c>
      <c r="BA7">
        <f>Средние!BA6+'Малые+микро'!BA7</f>
        <v>1</v>
      </c>
      <c r="BB7">
        <f>Средние!BB6+'Малые+микро'!BB7</f>
        <v>0</v>
      </c>
      <c r="BC7">
        <f>Средние!BC6+'Малые+микро'!BC7</f>
        <v>4</v>
      </c>
      <c r="BD7">
        <f>Средние!BD6+'Малые+микро'!BD7</f>
        <v>0</v>
      </c>
      <c r="BE7">
        <f>Средние!BE6+'Малые+микро'!BE7</f>
        <v>0</v>
      </c>
      <c r="BF7">
        <f>Средние!BF6+'Малые+микро'!BF7</f>
        <v>0</v>
      </c>
      <c r="BG7">
        <f>Средние!BG6+'Малые+микро'!BG7</f>
        <v>0</v>
      </c>
      <c r="BH7">
        <f>Средние!BH6+'Малые+микро'!BH7</f>
        <v>4</v>
      </c>
      <c r="BI7">
        <f>Средние!BI6+'Малые+микро'!BI7</f>
        <v>0</v>
      </c>
      <c r="BJ7">
        <f>Средние!BJ6+'Малые+микро'!BJ7</f>
        <v>1</v>
      </c>
      <c r="BK7">
        <f>Средние!BK6+'Малые+микро'!BK7</f>
        <v>1</v>
      </c>
      <c r="BL7">
        <f>Средние!BL6+'Малые+микро'!BL7</f>
        <v>0</v>
      </c>
      <c r="BM7">
        <f>Средние!BM6+'Малые+микро'!BM7</f>
        <v>0</v>
      </c>
      <c r="BN7">
        <f>Средние!BN6+'Малые+микро'!BN7</f>
        <v>5</v>
      </c>
      <c r="BO7">
        <f>Средние!BO6+'Малые+микро'!BO7</f>
        <v>5</v>
      </c>
      <c r="BP7">
        <f>Средние!BP6+'Малые+микро'!BP7</f>
        <v>5</v>
      </c>
      <c r="BQ7">
        <f>Средние!BQ6+'Малые+микро'!BQ7</f>
        <v>1</v>
      </c>
      <c r="BR7">
        <f>Средние!BR6+'Малые+микро'!BR7</f>
        <v>2</v>
      </c>
      <c r="BS7">
        <f>Средние!BS6+'Малые+микро'!BS7</f>
        <v>2</v>
      </c>
      <c r="BT7">
        <f>Средние!BT6+'Малые+микро'!BT7</f>
        <v>0</v>
      </c>
      <c r="BU7">
        <f>Средние!BU6+'Малые+микро'!BU7</f>
        <v>0</v>
      </c>
      <c r="BV7">
        <f>Средние!BV6+'Малые+микро'!BV7</f>
        <v>0</v>
      </c>
      <c r="BW7">
        <f>Средние!BW6+'Малые+микро'!BW7</f>
        <v>0</v>
      </c>
      <c r="BX7">
        <f>Средние!BX6+'Малые+микро'!BX7</f>
        <v>5</v>
      </c>
      <c r="BY7">
        <f>Средние!BY6+'Малые+микро'!BY7</f>
        <v>1</v>
      </c>
      <c r="BZ7">
        <f>Средние!BZ6+'Малые+микро'!BZ7</f>
        <v>0</v>
      </c>
      <c r="CA7">
        <f>Средние!CA6+'Малые+микро'!CA7</f>
        <v>0</v>
      </c>
      <c r="CB7">
        <f>Средние!CB6+'Малые+микро'!CB7</f>
        <v>3</v>
      </c>
      <c r="CC7">
        <f>Средние!CC6+'Малые+микро'!CC7</f>
        <v>1</v>
      </c>
      <c r="CD7">
        <f>Средние!CD6+'Малые+микро'!CD7</f>
        <v>0</v>
      </c>
      <c r="CE7">
        <f>Средние!CE6+'Малые+микро'!CE7</f>
        <v>0</v>
      </c>
      <c r="CF7">
        <f>Средние!CF6+'Малые+микро'!CF7</f>
        <v>0</v>
      </c>
      <c r="CG7">
        <f>Средние!CG6+'Малые+микро'!CG7</f>
        <v>3</v>
      </c>
      <c r="CH7">
        <f>Средние!CH6+'Малые+микро'!CH7</f>
        <v>3</v>
      </c>
      <c r="CI7">
        <f>Средние!CI6+'Малые+микро'!CI7</f>
        <v>0</v>
      </c>
      <c r="CJ7">
        <f>Средние!CJ6+'Малые+микро'!CJ7</f>
        <v>0</v>
      </c>
      <c r="CK7">
        <f>Средние!CK6+'Малые+микро'!CK7</f>
        <v>0</v>
      </c>
      <c r="CL7">
        <f>Средние!CL6+'Малые+микро'!CL7</f>
        <v>0</v>
      </c>
      <c r="CM7">
        <f>Средние!CM6+'Малые+микро'!CM7</f>
        <v>0</v>
      </c>
      <c r="CN7">
        <f>Средние!CN6+'Малые+микро'!CN7</f>
        <v>0</v>
      </c>
      <c r="CO7">
        <f>Средние!CO6+'Малые+микро'!CO7</f>
        <v>0</v>
      </c>
      <c r="CP7">
        <f>Средние!CP6+'Малые+микро'!CP7</f>
        <v>0</v>
      </c>
      <c r="CQ7">
        <f>Средние!CQ6+'Малые+микро'!CQ7</f>
        <v>0</v>
      </c>
    </row>
    <row r="8" spans="1:95" ht="12.75">
      <c r="A8" t="s">
        <v>106</v>
      </c>
      <c r="B8">
        <f>Средние!B7+'Малые+микро'!B8</f>
        <v>114</v>
      </c>
      <c r="C8">
        <f>Средние!C7+'Малые+микро'!C8</f>
        <v>27</v>
      </c>
      <c r="D8">
        <f>Средние!D7+'Малые+микро'!D8</f>
        <v>27</v>
      </c>
      <c r="E8">
        <f>Средние!E7+'Малые+микро'!E8</f>
        <v>0</v>
      </c>
      <c r="F8">
        <f>Средние!F7+'Малые+микро'!F8</f>
        <v>0</v>
      </c>
      <c r="G8">
        <f>Средние!G7+'Малые+микро'!G8</f>
        <v>2</v>
      </c>
      <c r="H8">
        <f>Средние!H7+'Малые+микро'!H8</f>
        <v>0</v>
      </c>
      <c r="I8">
        <f>Средние!I7+'Малые+микро'!I8</f>
        <v>6</v>
      </c>
      <c r="J8">
        <f>Средние!J7+'Малые+микро'!J8</f>
        <v>2</v>
      </c>
      <c r="K8">
        <f>Средние!K7+'Малые+микро'!K8</f>
        <v>1</v>
      </c>
      <c r="L8">
        <f>Средние!L7+'Малые+микро'!L8</f>
        <v>0</v>
      </c>
      <c r="M8">
        <f>Средние!M7+'Малые+микро'!M8</f>
        <v>0</v>
      </c>
      <c r="N8">
        <f>Средние!N7+'Малые+микро'!N8</f>
        <v>0</v>
      </c>
      <c r="O8">
        <f>Средние!O7+'Малые+микро'!O8</f>
        <v>0</v>
      </c>
      <c r="P8">
        <f>Средние!P7+'Малые+микро'!P8</f>
        <v>0</v>
      </c>
      <c r="Q8">
        <f>Средние!Q7+'Малые+микро'!Q8</f>
        <v>1</v>
      </c>
      <c r="R8">
        <f>Средние!R7+'Малые+микро'!R8</f>
        <v>0</v>
      </c>
      <c r="S8">
        <f>Средние!S7+'Малые+микро'!S8</f>
        <v>0</v>
      </c>
      <c r="T8">
        <f>Средние!T7+'Малые+микро'!T8</f>
        <v>0</v>
      </c>
      <c r="U8">
        <f>Средние!U7+'Малые+микро'!U8</f>
        <v>1</v>
      </c>
      <c r="V8">
        <f>Средние!V7+'Малые+микро'!V8</f>
        <v>0</v>
      </c>
      <c r="W8">
        <f>Средние!W7+'Малые+микро'!W8</f>
        <v>0</v>
      </c>
      <c r="X8">
        <f>Средние!X7+'Малые+микро'!X8</f>
        <v>0</v>
      </c>
      <c r="Y8">
        <f>Средние!Y7+'Малые+микро'!Y8</f>
        <v>0</v>
      </c>
      <c r="Z8">
        <f>Средние!Z7+'Малые+микро'!Z8</f>
        <v>1</v>
      </c>
      <c r="AA8">
        <f>Средние!AA7+'Малые+микро'!AA8</f>
        <v>0</v>
      </c>
      <c r="AB8">
        <f>Средние!AB7+'Малые+микро'!AB8</f>
        <v>0</v>
      </c>
      <c r="AC8">
        <f>Средние!AC7+'Малые+микро'!AC8</f>
        <v>0</v>
      </c>
      <c r="AD8">
        <f>Средние!AD7+'Малые+микро'!AD8</f>
        <v>0</v>
      </c>
      <c r="AE8">
        <f>Средние!AE7+'Малые+микро'!AE8</f>
        <v>0</v>
      </c>
      <c r="AF8">
        <f>Средние!AF7+'Малые+микро'!AF8</f>
        <v>0</v>
      </c>
      <c r="AG8">
        <f>Средние!AG7+'Малые+микро'!AG8</f>
        <v>0</v>
      </c>
      <c r="AH8">
        <f>Средние!AH7+'Малые+микро'!AH8</f>
        <v>0</v>
      </c>
      <c r="AI8">
        <f>Средние!AI7+'Малые+микро'!AI8</f>
        <v>0</v>
      </c>
      <c r="AJ8">
        <f>Средние!AJ7+'Малые+микро'!AJ8</f>
        <v>0</v>
      </c>
      <c r="AK8">
        <f>Средние!AK7+'Малые+микро'!AK8</f>
        <v>0</v>
      </c>
      <c r="AL8">
        <f>Средние!AL7+'Малые+микро'!AL8</f>
        <v>12</v>
      </c>
      <c r="AM8">
        <f>Средние!AM7+'Малые+микро'!AM8</f>
        <v>3</v>
      </c>
      <c r="AN8">
        <f>Средние!AN7+'Малые+микро'!AN8</f>
        <v>1</v>
      </c>
      <c r="AO8">
        <f>Средние!AO7+'Малые+микро'!AO8</f>
        <v>8</v>
      </c>
      <c r="AP8">
        <f>Средние!AP7+'Малые+микро'!AP8</f>
        <v>35</v>
      </c>
      <c r="AQ8">
        <f>Средние!AQ7+'Малые+микро'!AQ8</f>
        <v>2</v>
      </c>
      <c r="AR8">
        <f>Средние!AR7+'Малые+микро'!AR8</f>
        <v>19</v>
      </c>
      <c r="AS8">
        <f>Средние!AS7+'Малые+микро'!AS8</f>
        <v>14</v>
      </c>
      <c r="AT8">
        <f>Средние!AT7+'Малые+микро'!AT8</f>
        <v>7</v>
      </c>
      <c r="AU8">
        <f>Средние!AU7+'Малые+микро'!AU8</f>
        <v>3</v>
      </c>
      <c r="AV8">
        <f>Средние!AV7+'Малые+микро'!AV8</f>
        <v>0</v>
      </c>
      <c r="AW8">
        <f>Средние!AW7+'Малые+микро'!AW8</f>
        <v>0</v>
      </c>
      <c r="AX8">
        <f>Средние!AX7+'Малые+микро'!AX8</f>
        <v>5</v>
      </c>
      <c r="AY8">
        <f>Средние!AY7+'Малые+микро'!AY8</f>
        <v>0</v>
      </c>
      <c r="AZ8">
        <f>Средние!AZ7+'Малые+микро'!AZ8</f>
        <v>0</v>
      </c>
      <c r="BA8">
        <f>Средние!BA7+'Малые+микро'!BA8</f>
        <v>1</v>
      </c>
      <c r="BB8">
        <f>Средние!BB7+'Малые+микро'!BB8</f>
        <v>0</v>
      </c>
      <c r="BC8">
        <f>Средние!BC7+'Малые+микро'!BC8</f>
        <v>4</v>
      </c>
      <c r="BD8">
        <f>Средние!BD7+'Малые+микро'!BD8</f>
        <v>0</v>
      </c>
      <c r="BE8">
        <f>Средние!BE7+'Малые+микро'!BE8</f>
        <v>0</v>
      </c>
      <c r="BF8">
        <f>Средние!BF7+'Малые+микро'!BF8</f>
        <v>0</v>
      </c>
      <c r="BG8">
        <f>Средние!BG7+'Малые+микро'!BG8</f>
        <v>0</v>
      </c>
      <c r="BH8">
        <f>Средние!BH7+'Малые+микро'!BH8</f>
        <v>4</v>
      </c>
      <c r="BI8">
        <f>Средние!BI7+'Малые+микро'!BI8</f>
        <v>0</v>
      </c>
      <c r="BJ8">
        <f>Средние!BJ7+'Малые+микро'!BJ8</f>
        <v>1</v>
      </c>
      <c r="BK8">
        <f>Средние!BK7+'Малые+микро'!BK8</f>
        <v>1</v>
      </c>
      <c r="BL8">
        <f>Средние!BL7+'Малые+микро'!BL8</f>
        <v>0</v>
      </c>
      <c r="BM8">
        <f>Средние!BM7+'Малые+микро'!BM8</f>
        <v>0</v>
      </c>
      <c r="BN8">
        <f>Средние!BN7+'Малые+микро'!BN8</f>
        <v>5</v>
      </c>
      <c r="BO8">
        <f>Средние!BO7+'Малые+микро'!BO8</f>
        <v>5</v>
      </c>
      <c r="BP8">
        <f>Средние!BP7+'Малые+микро'!BP8</f>
        <v>5</v>
      </c>
      <c r="BQ8">
        <f>Средние!BQ7+'Малые+микро'!BQ8</f>
        <v>1</v>
      </c>
      <c r="BR8">
        <f>Средние!BR7+'Малые+микро'!BR8</f>
        <v>2</v>
      </c>
      <c r="BS8">
        <f>Средние!BS7+'Малые+микро'!BS8</f>
        <v>2</v>
      </c>
      <c r="BT8">
        <f>Средние!BT7+'Малые+микро'!BT8</f>
        <v>0</v>
      </c>
      <c r="BU8">
        <f>Средние!BU7+'Малые+микро'!BU8</f>
        <v>0</v>
      </c>
      <c r="BV8">
        <f>Средние!BV7+'Малые+микро'!BV8</f>
        <v>0</v>
      </c>
      <c r="BW8">
        <f>Средние!BW7+'Малые+микро'!BW8</f>
        <v>0</v>
      </c>
      <c r="BX8">
        <f>Средние!BX7+'Малые+микро'!BX8</f>
        <v>5</v>
      </c>
      <c r="BY8">
        <f>Средние!BY7+'Малые+микро'!BY8</f>
        <v>1</v>
      </c>
      <c r="BZ8">
        <f>Средние!BZ7+'Малые+микро'!BZ8</f>
        <v>0</v>
      </c>
      <c r="CA8">
        <f>Средние!CA7+'Малые+микро'!CA8</f>
        <v>0</v>
      </c>
      <c r="CB8">
        <f>Средние!CB7+'Малые+микро'!CB8</f>
        <v>3</v>
      </c>
      <c r="CC8">
        <f>Средние!CC7+'Малые+микро'!CC8</f>
        <v>1</v>
      </c>
      <c r="CD8">
        <f>Средние!CD7+'Малые+микро'!CD8</f>
        <v>0</v>
      </c>
      <c r="CE8">
        <f>Средние!CE7+'Малые+микро'!CE8</f>
        <v>0</v>
      </c>
      <c r="CF8">
        <f>Средние!CF7+'Малые+микро'!CF8</f>
        <v>0</v>
      </c>
      <c r="CG8">
        <f>Средние!CG7+'Малые+микро'!CG8</f>
        <v>3</v>
      </c>
      <c r="CH8">
        <f>Средние!CH7+'Малые+микро'!CH8</f>
        <v>3</v>
      </c>
      <c r="CI8">
        <f>Средние!CI7+'Малые+микро'!CI8</f>
        <v>0</v>
      </c>
      <c r="CJ8">
        <f>Средние!CJ7+'Малые+микро'!CJ8</f>
        <v>0</v>
      </c>
      <c r="CK8">
        <f>Средние!CK7+'Малые+микро'!CK8</f>
        <v>0</v>
      </c>
      <c r="CL8">
        <f>Средние!CL7+'Малые+микро'!CL8</f>
        <v>0</v>
      </c>
      <c r="CM8">
        <f>Средние!CM7+'Малые+микро'!CM8</f>
        <v>0</v>
      </c>
      <c r="CN8">
        <f>Средние!CN7+'Малые+микро'!CN8</f>
        <v>0</v>
      </c>
      <c r="CO8">
        <f>Средние!CO7+'Малые+микро'!CO8</f>
        <v>0</v>
      </c>
      <c r="CP8">
        <f>Средние!CP7+'Малые+микро'!CP8</f>
        <v>0</v>
      </c>
      <c r="CQ8">
        <f>Средние!CQ7+'Малые+микро'!CQ8</f>
        <v>0</v>
      </c>
    </row>
  </sheetData>
  <mergeCells count="2">
    <mergeCell ref="A2:J2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7"/>
  <sheetViews>
    <sheetView zoomScale="78" zoomScaleNormal="78" workbookViewId="0" topLeftCell="A1">
      <selection activeCell="A49" sqref="A49"/>
    </sheetView>
  </sheetViews>
  <sheetFormatPr defaultColWidth="19.28125" defaultRowHeight="12.75"/>
  <cols>
    <col min="1" max="1" width="57.140625" style="0" customWidth="1"/>
  </cols>
  <sheetData>
    <row r="1" spans="1:10" ht="18">
      <c r="A1" s="8" t="s">
        <v>107</v>
      </c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8">
      <c r="A3" s="7" t="s">
        <v>98</v>
      </c>
      <c r="B3" s="1"/>
      <c r="C3" s="1"/>
      <c r="D3" s="1"/>
      <c r="E3" s="1"/>
      <c r="F3" s="1"/>
      <c r="G3" s="1"/>
      <c r="H3" s="1"/>
      <c r="I3" s="1"/>
      <c r="J3" s="1"/>
    </row>
    <row r="4" spans="1:97" ht="165.75">
      <c r="A4" s="3" t="s">
        <v>97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 t="s">
        <v>74</v>
      </c>
      <c r="BW4" s="3" t="s">
        <v>75</v>
      </c>
      <c r="BX4" s="3" t="s">
        <v>76</v>
      </c>
      <c r="BY4" s="3" t="s">
        <v>77</v>
      </c>
      <c r="BZ4" s="3" t="s">
        <v>78</v>
      </c>
      <c r="CA4" s="3" t="s">
        <v>79</v>
      </c>
      <c r="CB4" s="3" t="s">
        <v>80</v>
      </c>
      <c r="CC4" s="3" t="s">
        <v>81</v>
      </c>
      <c r="CD4" s="3" t="s">
        <v>82</v>
      </c>
      <c r="CE4" s="3" t="s">
        <v>83</v>
      </c>
      <c r="CF4" s="3" t="s">
        <v>84</v>
      </c>
      <c r="CG4" s="3" t="s">
        <v>85</v>
      </c>
      <c r="CH4" s="3" t="s">
        <v>86</v>
      </c>
      <c r="CI4" s="3" t="s">
        <v>87</v>
      </c>
      <c r="CJ4" s="3" t="s">
        <v>88</v>
      </c>
      <c r="CK4" s="3" t="s">
        <v>89</v>
      </c>
      <c r="CL4" s="3" t="s">
        <v>90</v>
      </c>
      <c r="CM4" s="3" t="s">
        <v>91</v>
      </c>
      <c r="CN4" s="3" t="s">
        <v>92</v>
      </c>
      <c r="CO4" s="3" t="s">
        <v>93</v>
      </c>
      <c r="CP4" s="3" t="s">
        <v>94</v>
      </c>
      <c r="CQ4" s="3" t="s">
        <v>95</v>
      </c>
      <c r="CR4" s="3" t="s">
        <v>99</v>
      </c>
      <c r="CS4" s="3" t="s">
        <v>100</v>
      </c>
    </row>
    <row r="5" spans="1:97" ht="12.75">
      <c r="A5" s="4" t="s">
        <v>104</v>
      </c>
      <c r="B5" s="5">
        <v>7</v>
      </c>
      <c r="C5" s="5">
        <v>5</v>
      </c>
      <c r="D5" s="5">
        <v>5</v>
      </c>
      <c r="E5" s="6"/>
      <c r="F5" s="6"/>
      <c r="G5" s="6"/>
      <c r="H5" s="6"/>
      <c r="I5" s="5">
        <v>1</v>
      </c>
      <c r="J5" s="6"/>
      <c r="K5" s="5"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5"/>
      <c r="AU5" s="6"/>
      <c r="AV5" s="6"/>
      <c r="AW5" s="6"/>
      <c r="AX5" s="5">
        <v>1</v>
      </c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1:97" ht="12.75">
      <c r="A6" t="s">
        <v>105</v>
      </c>
      <c r="B6" s="5">
        <v>7</v>
      </c>
      <c r="C6" s="5">
        <v>5</v>
      </c>
      <c r="D6" s="5">
        <v>5</v>
      </c>
      <c r="E6" s="6"/>
      <c r="F6" s="6"/>
      <c r="G6" s="6"/>
      <c r="H6" s="6"/>
      <c r="I6" s="5">
        <v>1</v>
      </c>
      <c r="J6" s="6"/>
      <c r="K6" s="5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5"/>
      <c r="AU6" s="6"/>
      <c r="AV6" s="6"/>
      <c r="AW6" s="6"/>
      <c r="AX6" s="5">
        <v>1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1:97" ht="12.75">
      <c r="A7" t="s">
        <v>106</v>
      </c>
      <c r="B7" s="5">
        <v>7</v>
      </c>
      <c r="C7" s="5">
        <v>5</v>
      </c>
      <c r="D7" s="5">
        <v>5</v>
      </c>
      <c r="E7" s="6"/>
      <c r="F7" s="6"/>
      <c r="G7" s="6"/>
      <c r="H7" s="6"/>
      <c r="I7" s="5">
        <v>1</v>
      </c>
      <c r="J7" s="6"/>
      <c r="K7" s="5"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5"/>
      <c r="AU7" s="6"/>
      <c r="AV7" s="6"/>
      <c r="AW7" s="6"/>
      <c r="AX7" s="5">
        <v>1</v>
      </c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</sheetData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8"/>
  <sheetViews>
    <sheetView workbookViewId="0" topLeftCell="A1">
      <selection activeCell="B8" sqref="B8"/>
    </sheetView>
  </sheetViews>
  <sheetFormatPr defaultColWidth="19.28125" defaultRowHeight="12.75"/>
  <cols>
    <col min="1" max="1" width="57.140625" style="0" customWidth="1"/>
  </cols>
  <sheetData>
    <row r="2" spans="1:10" ht="18" customHeight="1">
      <c r="A2" s="8" t="s">
        <v>103</v>
      </c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1"/>
      <c r="B3" s="1"/>
      <c r="C3" s="1"/>
      <c r="D3" s="1"/>
      <c r="E3" s="2" t="s">
        <v>0</v>
      </c>
      <c r="F3" s="1"/>
      <c r="G3" s="1"/>
      <c r="H3" s="1"/>
      <c r="I3" s="1"/>
      <c r="J3" s="1"/>
    </row>
    <row r="4" spans="1:4" ht="30" customHeight="1">
      <c r="A4" s="9" t="s">
        <v>101</v>
      </c>
      <c r="B4" s="9"/>
      <c r="C4" s="9"/>
      <c r="D4" s="1"/>
    </row>
    <row r="5" spans="1:97" ht="165.75">
      <c r="A5" s="3" t="s">
        <v>97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23</v>
      </c>
      <c r="X5" s="3" t="s">
        <v>24</v>
      </c>
      <c r="Y5" s="3" t="s">
        <v>25</v>
      </c>
      <c r="Z5" s="3" t="s">
        <v>26</v>
      </c>
      <c r="AA5" s="3" t="s">
        <v>27</v>
      </c>
      <c r="AB5" s="3" t="s">
        <v>28</v>
      </c>
      <c r="AC5" s="3" t="s">
        <v>29</v>
      </c>
      <c r="AD5" s="3" t="s">
        <v>30</v>
      </c>
      <c r="AE5" s="3" t="s">
        <v>31</v>
      </c>
      <c r="AF5" s="3" t="s">
        <v>32</v>
      </c>
      <c r="AG5" s="3" t="s">
        <v>33</v>
      </c>
      <c r="AH5" s="3" t="s">
        <v>34</v>
      </c>
      <c r="AI5" s="3" t="s">
        <v>35</v>
      </c>
      <c r="AJ5" s="3" t="s">
        <v>36</v>
      </c>
      <c r="AK5" s="3" t="s">
        <v>37</v>
      </c>
      <c r="AL5" s="3" t="s">
        <v>38</v>
      </c>
      <c r="AM5" s="3" t="s">
        <v>39</v>
      </c>
      <c r="AN5" s="3" t="s">
        <v>40</v>
      </c>
      <c r="AO5" s="3" t="s">
        <v>41</v>
      </c>
      <c r="AP5" s="3" t="s">
        <v>42</v>
      </c>
      <c r="AQ5" s="3" t="s">
        <v>43</v>
      </c>
      <c r="AR5" s="3" t="s">
        <v>44</v>
      </c>
      <c r="AS5" s="3" t="s">
        <v>45</v>
      </c>
      <c r="AT5" s="3" t="s">
        <v>46</v>
      </c>
      <c r="AU5" s="3" t="s">
        <v>47</v>
      </c>
      <c r="AV5" s="3" t="s">
        <v>48</v>
      </c>
      <c r="AW5" s="3" t="s">
        <v>49</v>
      </c>
      <c r="AX5" s="3" t="s">
        <v>50</v>
      </c>
      <c r="AY5" s="3" t="s">
        <v>51</v>
      </c>
      <c r="AZ5" s="3" t="s">
        <v>52</v>
      </c>
      <c r="BA5" s="3" t="s">
        <v>53</v>
      </c>
      <c r="BB5" s="3" t="s">
        <v>54</v>
      </c>
      <c r="BC5" s="3" t="s">
        <v>55</v>
      </c>
      <c r="BD5" s="3" t="s">
        <v>56</v>
      </c>
      <c r="BE5" s="3" t="s">
        <v>57</v>
      </c>
      <c r="BF5" s="3" t="s">
        <v>58</v>
      </c>
      <c r="BG5" s="3" t="s">
        <v>59</v>
      </c>
      <c r="BH5" s="3" t="s">
        <v>60</v>
      </c>
      <c r="BI5" s="3" t="s">
        <v>61</v>
      </c>
      <c r="BJ5" s="3" t="s">
        <v>62</v>
      </c>
      <c r="BK5" s="3" t="s">
        <v>63</v>
      </c>
      <c r="BL5" s="3" t="s">
        <v>64</v>
      </c>
      <c r="BM5" s="3" t="s">
        <v>65</v>
      </c>
      <c r="BN5" s="3" t="s">
        <v>66</v>
      </c>
      <c r="BO5" s="3" t="s">
        <v>67</v>
      </c>
      <c r="BP5" s="3" t="s">
        <v>68</v>
      </c>
      <c r="BQ5" s="3" t="s">
        <v>69</v>
      </c>
      <c r="BR5" s="3" t="s">
        <v>70</v>
      </c>
      <c r="BS5" s="3" t="s">
        <v>71</v>
      </c>
      <c r="BT5" s="3" t="s">
        <v>72</v>
      </c>
      <c r="BU5" s="3" t="s">
        <v>73</v>
      </c>
      <c r="BV5" s="3" t="s">
        <v>74</v>
      </c>
      <c r="BW5" s="3" t="s">
        <v>75</v>
      </c>
      <c r="BX5" s="3" t="s">
        <v>76</v>
      </c>
      <c r="BY5" s="3" t="s">
        <v>77</v>
      </c>
      <c r="BZ5" s="3" t="s">
        <v>78</v>
      </c>
      <c r="CA5" s="3" t="s">
        <v>79</v>
      </c>
      <c r="CB5" s="3" t="s">
        <v>80</v>
      </c>
      <c r="CC5" s="3" t="s">
        <v>81</v>
      </c>
      <c r="CD5" s="3" t="s">
        <v>82</v>
      </c>
      <c r="CE5" s="3" t="s">
        <v>83</v>
      </c>
      <c r="CF5" s="3" t="s">
        <v>84</v>
      </c>
      <c r="CG5" s="3" t="s">
        <v>85</v>
      </c>
      <c r="CH5" s="3" t="s">
        <v>86</v>
      </c>
      <c r="CI5" s="3" t="s">
        <v>87</v>
      </c>
      <c r="CJ5" s="3" t="s">
        <v>88</v>
      </c>
      <c r="CK5" s="3" t="s">
        <v>89</v>
      </c>
      <c r="CL5" s="3" t="s">
        <v>90</v>
      </c>
      <c r="CM5" s="3" t="s">
        <v>91</v>
      </c>
      <c r="CN5" s="3" t="s">
        <v>92</v>
      </c>
      <c r="CO5" s="3" t="s">
        <v>93</v>
      </c>
      <c r="CP5" s="3" t="s">
        <v>94</v>
      </c>
      <c r="CQ5" s="3" t="s">
        <v>95</v>
      </c>
      <c r="CR5" s="3" t="s">
        <v>99</v>
      </c>
      <c r="CS5" s="3" t="s">
        <v>100</v>
      </c>
    </row>
    <row r="6" spans="1:97" ht="12.75">
      <c r="A6" s="4" t="s">
        <v>104</v>
      </c>
      <c r="B6" s="5">
        <v>97</v>
      </c>
      <c r="C6" s="5">
        <v>18</v>
      </c>
      <c r="D6" s="5">
        <v>18</v>
      </c>
      <c r="E6" s="6"/>
      <c r="F6" s="6"/>
      <c r="G6" s="5">
        <v>1</v>
      </c>
      <c r="H6" s="6"/>
      <c r="I6" s="5">
        <v>3</v>
      </c>
      <c r="J6" s="6"/>
      <c r="K6" s="6"/>
      <c r="L6" s="6"/>
      <c r="M6" s="6"/>
      <c r="N6" s="6"/>
      <c r="O6" s="6"/>
      <c r="P6" s="6"/>
      <c r="Q6" s="5">
        <v>1</v>
      </c>
      <c r="R6" s="6"/>
      <c r="S6" s="6"/>
      <c r="T6" s="6"/>
      <c r="U6" s="5">
        <v>1</v>
      </c>
      <c r="V6" s="6"/>
      <c r="W6" s="6"/>
      <c r="X6" s="6"/>
      <c r="Y6" s="6"/>
      <c r="Z6" s="5">
        <v>1</v>
      </c>
      <c r="AA6" s="6"/>
      <c r="AB6" s="6"/>
      <c r="AC6" s="6"/>
      <c r="AD6" s="6"/>
      <c r="AE6" s="6"/>
      <c r="AF6" s="5">
        <v>1</v>
      </c>
      <c r="AG6" s="5">
        <v>1</v>
      </c>
      <c r="AH6" s="6"/>
      <c r="AI6" s="6"/>
      <c r="AJ6" s="6"/>
      <c r="AK6" s="6"/>
      <c r="AL6" s="5">
        <v>10</v>
      </c>
      <c r="AM6" s="5">
        <v>3</v>
      </c>
      <c r="AN6" s="5">
        <v>1</v>
      </c>
      <c r="AO6" s="5">
        <v>6</v>
      </c>
      <c r="AP6" s="5">
        <v>33</v>
      </c>
      <c r="AQ6" s="5">
        <v>2</v>
      </c>
      <c r="AR6" s="5">
        <v>15</v>
      </c>
      <c r="AS6" s="5">
        <v>16</v>
      </c>
      <c r="AT6" s="5">
        <v>7</v>
      </c>
      <c r="AU6" s="5">
        <v>4</v>
      </c>
      <c r="AV6" s="6"/>
      <c r="AW6" s="6"/>
      <c r="AX6" s="5">
        <v>3</v>
      </c>
      <c r="AY6" s="6"/>
      <c r="AZ6" s="5">
        <v>2</v>
      </c>
      <c r="BA6" s="5">
        <v>1</v>
      </c>
      <c r="BB6" s="5">
        <v>1</v>
      </c>
      <c r="BC6" s="5">
        <v>3</v>
      </c>
      <c r="BD6" s="6"/>
      <c r="BE6" s="6"/>
      <c r="BF6" s="6"/>
      <c r="BG6" s="6"/>
      <c r="BH6" s="5">
        <v>3</v>
      </c>
      <c r="BI6" s="6"/>
      <c r="BJ6" s="5">
        <v>1</v>
      </c>
      <c r="BK6" s="5">
        <v>1</v>
      </c>
      <c r="BL6" s="6"/>
      <c r="BM6" s="6"/>
      <c r="BN6" s="5">
        <v>6</v>
      </c>
      <c r="BO6" s="5">
        <v>6</v>
      </c>
      <c r="BP6" s="5">
        <v>3</v>
      </c>
      <c r="BQ6" s="5">
        <v>2</v>
      </c>
      <c r="BR6" s="6"/>
      <c r="BS6" s="5">
        <v>1</v>
      </c>
      <c r="BT6" s="6"/>
      <c r="BU6" s="6"/>
      <c r="BV6" s="6"/>
      <c r="BW6" s="6"/>
      <c r="BX6" s="5">
        <v>4</v>
      </c>
      <c r="BY6" s="5">
        <v>1</v>
      </c>
      <c r="BZ6" s="6"/>
      <c r="CA6" s="6"/>
      <c r="CB6" s="5">
        <v>2</v>
      </c>
      <c r="CC6" s="5">
        <v>1</v>
      </c>
      <c r="CD6" s="6"/>
      <c r="CE6" s="6"/>
      <c r="CF6" s="6"/>
      <c r="CG6" s="5">
        <v>3</v>
      </c>
      <c r="CH6" s="5">
        <v>3</v>
      </c>
      <c r="CI6" s="6"/>
      <c r="CJ6" s="6"/>
      <c r="CK6" s="6"/>
      <c r="CL6" s="6"/>
      <c r="CM6" s="6"/>
      <c r="CN6" s="6"/>
      <c r="CO6" s="5">
        <v>2</v>
      </c>
      <c r="CP6" s="5">
        <v>1</v>
      </c>
      <c r="CQ6" s="5">
        <v>1</v>
      </c>
      <c r="CR6" s="6"/>
      <c r="CS6" s="6"/>
    </row>
    <row r="7" spans="1:86" ht="12.75">
      <c r="A7" t="s">
        <v>105</v>
      </c>
      <c r="B7">
        <f>81+19</f>
        <v>100</v>
      </c>
      <c r="C7">
        <f>D7+E7+F7</f>
        <v>22</v>
      </c>
      <c r="D7">
        <f>6+16</f>
        <v>22</v>
      </c>
      <c r="G7">
        <v>1</v>
      </c>
      <c r="I7">
        <v>3</v>
      </c>
      <c r="J7">
        <v>2</v>
      </c>
      <c r="Q7">
        <v>1</v>
      </c>
      <c r="AF7">
        <v>0</v>
      </c>
      <c r="AL7">
        <f>AM7+AN7+AO7</f>
        <v>10</v>
      </c>
      <c r="AM7">
        <f>1+1</f>
        <v>2</v>
      </c>
      <c r="AN7">
        <v>1</v>
      </c>
      <c r="AO7">
        <v>7</v>
      </c>
      <c r="AP7">
        <f>AQ7+AR7+AS7</f>
        <v>32</v>
      </c>
      <c r="AQ7">
        <f>1+1</f>
        <v>2</v>
      </c>
      <c r="AR7">
        <f>3+14</f>
        <v>17</v>
      </c>
      <c r="AS7">
        <f>3+10</f>
        <v>13</v>
      </c>
      <c r="AT7">
        <f>AU7+AV7+AW7+AX7+AY7</f>
        <v>7</v>
      </c>
      <c r="AU7">
        <f>1+2</f>
        <v>3</v>
      </c>
      <c r="AX7">
        <f>1+3</f>
        <v>4</v>
      </c>
      <c r="BA7">
        <v>1</v>
      </c>
      <c r="BC7">
        <v>4</v>
      </c>
      <c r="BH7">
        <v>4</v>
      </c>
      <c r="BJ7">
        <v>1</v>
      </c>
      <c r="BK7">
        <v>1</v>
      </c>
      <c r="BN7">
        <v>5</v>
      </c>
      <c r="BO7">
        <v>5</v>
      </c>
      <c r="BP7">
        <v>5</v>
      </c>
      <c r="BQ7">
        <v>1</v>
      </c>
      <c r="BR7">
        <v>2</v>
      </c>
      <c r="BS7">
        <v>2</v>
      </c>
      <c r="BX7">
        <f>BY7+BZ7+CA7+CB7+CC7+CD7</f>
        <v>5</v>
      </c>
      <c r="BY7">
        <v>1</v>
      </c>
      <c r="CB7">
        <f>2+1</f>
        <v>3</v>
      </c>
      <c r="CC7">
        <v>1</v>
      </c>
      <c r="CG7">
        <f>CH7+CI7</f>
        <v>3</v>
      </c>
      <c r="CH7">
        <f>1+2</f>
        <v>3</v>
      </c>
    </row>
    <row r="8" spans="1:86" ht="12.75">
      <c r="A8" t="s">
        <v>106</v>
      </c>
      <c r="B8">
        <f>87+20</f>
        <v>107</v>
      </c>
      <c r="C8">
        <f>D8+E8+F8</f>
        <v>22</v>
      </c>
      <c r="D8">
        <f>6+16</f>
        <v>22</v>
      </c>
      <c r="G8">
        <v>2</v>
      </c>
      <c r="I8">
        <v>5</v>
      </c>
      <c r="J8">
        <v>2</v>
      </c>
      <c r="Q8">
        <v>1</v>
      </c>
      <c r="U8">
        <v>1</v>
      </c>
      <c r="Z8">
        <v>1</v>
      </c>
      <c r="AF8">
        <v>0</v>
      </c>
      <c r="AL8">
        <f>AM8+AN8+AO8</f>
        <v>12</v>
      </c>
      <c r="AM8">
        <f>1+2</f>
        <v>3</v>
      </c>
      <c r="AN8">
        <v>1</v>
      </c>
      <c r="AO8">
        <v>8</v>
      </c>
      <c r="AP8">
        <f>AQ8+AR8+AS8</f>
        <v>35</v>
      </c>
      <c r="AQ8">
        <f>1+1</f>
        <v>2</v>
      </c>
      <c r="AR8">
        <f>4+15</f>
        <v>19</v>
      </c>
      <c r="AS8">
        <f>3+11</f>
        <v>14</v>
      </c>
      <c r="AT8">
        <f>AU8+AV8+AW8+AX8+AY8</f>
        <v>7</v>
      </c>
      <c r="AU8">
        <f>1+2</f>
        <v>3</v>
      </c>
      <c r="AX8">
        <f>1+3</f>
        <v>4</v>
      </c>
      <c r="BA8">
        <v>1</v>
      </c>
      <c r="BC8">
        <v>4</v>
      </c>
      <c r="BH8">
        <v>4</v>
      </c>
      <c r="BJ8">
        <v>1</v>
      </c>
      <c r="BK8">
        <v>1</v>
      </c>
      <c r="BN8">
        <v>5</v>
      </c>
      <c r="BO8">
        <v>5</v>
      </c>
      <c r="BP8">
        <v>5</v>
      </c>
      <c r="BQ8">
        <v>1</v>
      </c>
      <c r="BR8">
        <v>2</v>
      </c>
      <c r="BS8">
        <v>2</v>
      </c>
      <c r="BX8">
        <f>BY8+BZ8+CA8+CB8+CC8+CD8</f>
        <v>5</v>
      </c>
      <c r="BY8">
        <v>1</v>
      </c>
      <c r="CB8">
        <f>2+1</f>
        <v>3</v>
      </c>
      <c r="CC8">
        <v>1</v>
      </c>
      <c r="CG8">
        <f>CH8+CI8</f>
        <v>3</v>
      </c>
      <c r="CH8">
        <f>1+2</f>
        <v>3</v>
      </c>
    </row>
  </sheetData>
  <mergeCells count="2">
    <mergeCell ref="A2:J2"/>
    <mergeCell ref="A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7"/>
  <sheetViews>
    <sheetView workbookViewId="0" topLeftCell="A1">
      <selection activeCell="C6" sqref="C6:C7"/>
    </sheetView>
  </sheetViews>
  <sheetFormatPr defaultColWidth="19.28125" defaultRowHeight="12.75"/>
  <cols>
    <col min="1" max="1" width="57.140625" style="0" customWidth="1"/>
  </cols>
  <sheetData>
    <row r="1" spans="1:10" ht="18" customHeight="1">
      <c r="A1" s="8" t="s">
        <v>103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4" ht="18">
      <c r="A3" s="9" t="s">
        <v>102</v>
      </c>
      <c r="B3" s="9"/>
      <c r="C3" s="1"/>
      <c r="D3" s="1"/>
    </row>
    <row r="4" spans="1:97" ht="165.75">
      <c r="A4" s="3" t="s">
        <v>97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  <c r="AT4" s="3" t="s">
        <v>46</v>
      </c>
      <c r="AU4" s="3" t="s">
        <v>47</v>
      </c>
      <c r="AV4" s="3" t="s">
        <v>48</v>
      </c>
      <c r="AW4" s="3" t="s">
        <v>49</v>
      </c>
      <c r="AX4" s="3" t="s">
        <v>50</v>
      </c>
      <c r="AY4" s="3" t="s">
        <v>51</v>
      </c>
      <c r="AZ4" s="3" t="s">
        <v>52</v>
      </c>
      <c r="BA4" s="3" t="s">
        <v>53</v>
      </c>
      <c r="BB4" s="3" t="s">
        <v>54</v>
      </c>
      <c r="BC4" s="3" t="s">
        <v>55</v>
      </c>
      <c r="BD4" s="3" t="s">
        <v>56</v>
      </c>
      <c r="BE4" s="3" t="s">
        <v>57</v>
      </c>
      <c r="BF4" s="3" t="s">
        <v>58</v>
      </c>
      <c r="BG4" s="3" t="s">
        <v>59</v>
      </c>
      <c r="BH4" s="3" t="s">
        <v>60</v>
      </c>
      <c r="BI4" s="3" t="s">
        <v>61</v>
      </c>
      <c r="BJ4" s="3" t="s">
        <v>62</v>
      </c>
      <c r="BK4" s="3" t="s">
        <v>63</v>
      </c>
      <c r="BL4" s="3" t="s">
        <v>64</v>
      </c>
      <c r="BM4" s="3" t="s">
        <v>65</v>
      </c>
      <c r="BN4" s="3" t="s">
        <v>66</v>
      </c>
      <c r="BO4" s="3" t="s">
        <v>67</v>
      </c>
      <c r="BP4" s="3" t="s">
        <v>68</v>
      </c>
      <c r="BQ4" s="3" t="s">
        <v>69</v>
      </c>
      <c r="BR4" s="3" t="s">
        <v>70</v>
      </c>
      <c r="BS4" s="3" t="s">
        <v>71</v>
      </c>
      <c r="BT4" s="3" t="s">
        <v>72</v>
      </c>
      <c r="BU4" s="3" t="s">
        <v>73</v>
      </c>
      <c r="BV4" s="3" t="s">
        <v>74</v>
      </c>
      <c r="BW4" s="3" t="s">
        <v>75</v>
      </c>
      <c r="BX4" s="3" t="s">
        <v>76</v>
      </c>
      <c r="BY4" s="3" t="s">
        <v>77</v>
      </c>
      <c r="BZ4" s="3" t="s">
        <v>78</v>
      </c>
      <c r="CA4" s="3" t="s">
        <v>79</v>
      </c>
      <c r="CB4" s="3" t="s">
        <v>80</v>
      </c>
      <c r="CC4" s="3" t="s">
        <v>81</v>
      </c>
      <c r="CD4" s="3" t="s">
        <v>82</v>
      </c>
      <c r="CE4" s="3" t="s">
        <v>83</v>
      </c>
      <c r="CF4" s="3" t="s">
        <v>84</v>
      </c>
      <c r="CG4" s="3" t="s">
        <v>85</v>
      </c>
      <c r="CH4" s="3" t="s">
        <v>86</v>
      </c>
      <c r="CI4" s="3" t="s">
        <v>87</v>
      </c>
      <c r="CJ4" s="3" t="s">
        <v>88</v>
      </c>
      <c r="CK4" s="3" t="s">
        <v>89</v>
      </c>
      <c r="CL4" s="3" t="s">
        <v>90</v>
      </c>
      <c r="CM4" s="3" t="s">
        <v>91</v>
      </c>
      <c r="CN4" s="3" t="s">
        <v>92</v>
      </c>
      <c r="CO4" s="3" t="s">
        <v>93</v>
      </c>
      <c r="CP4" s="3" t="s">
        <v>94</v>
      </c>
      <c r="CQ4" s="3" t="s">
        <v>95</v>
      </c>
      <c r="CR4" s="3" t="s">
        <v>99</v>
      </c>
      <c r="CS4" s="3" t="s">
        <v>100</v>
      </c>
    </row>
    <row r="5" spans="1:97" ht="12.75">
      <c r="A5" s="4" t="s">
        <v>104</v>
      </c>
      <c r="B5" s="5">
        <v>74</v>
      </c>
      <c r="C5" s="5">
        <v>12</v>
      </c>
      <c r="D5" s="5">
        <v>12</v>
      </c>
      <c r="E5" s="6"/>
      <c r="F5" s="6"/>
      <c r="G5" s="5">
        <v>1</v>
      </c>
      <c r="H5" s="6"/>
      <c r="I5" s="5">
        <v>2</v>
      </c>
      <c r="J5" s="6"/>
      <c r="K5" s="6"/>
      <c r="L5" s="6"/>
      <c r="M5" s="6"/>
      <c r="N5" s="6"/>
      <c r="O5" s="6"/>
      <c r="P5" s="6"/>
      <c r="Q5" s="5">
        <v>1</v>
      </c>
      <c r="R5" s="6"/>
      <c r="S5" s="6"/>
      <c r="T5" s="6"/>
      <c r="U5" s="6"/>
      <c r="V5" s="6"/>
      <c r="W5" s="6"/>
      <c r="X5" s="6"/>
      <c r="Y5" s="6"/>
      <c r="Z5" s="5">
        <v>1</v>
      </c>
      <c r="AA5" s="6"/>
      <c r="AB5" s="6"/>
      <c r="AC5" s="6"/>
      <c r="AD5" s="6"/>
      <c r="AE5" s="6"/>
      <c r="AF5" s="5">
        <v>1</v>
      </c>
      <c r="AG5" s="5">
        <v>1</v>
      </c>
      <c r="AH5" s="6"/>
      <c r="AI5" s="6"/>
      <c r="AJ5" s="6"/>
      <c r="AK5" s="6"/>
      <c r="AL5" s="5">
        <v>9</v>
      </c>
      <c r="AM5" s="5">
        <v>3</v>
      </c>
      <c r="AN5" s="5">
        <v>1</v>
      </c>
      <c r="AO5" s="5">
        <v>5</v>
      </c>
      <c r="AP5" s="5">
        <v>26</v>
      </c>
      <c r="AQ5" s="5">
        <v>1</v>
      </c>
      <c r="AR5" s="5">
        <v>12</v>
      </c>
      <c r="AS5" s="5">
        <v>13</v>
      </c>
      <c r="AT5" s="5">
        <v>6</v>
      </c>
      <c r="AU5" s="5">
        <v>3</v>
      </c>
      <c r="AV5" s="6"/>
      <c r="AW5" s="6"/>
      <c r="AX5" s="5">
        <v>3</v>
      </c>
      <c r="AY5" s="6"/>
      <c r="AZ5" s="5">
        <v>1</v>
      </c>
      <c r="BA5" s="6"/>
      <c r="BB5" s="5">
        <v>1</v>
      </c>
      <c r="BC5" s="5">
        <v>1</v>
      </c>
      <c r="BD5" s="6"/>
      <c r="BE5" s="6"/>
      <c r="BF5" s="6"/>
      <c r="BG5" s="6"/>
      <c r="BH5" s="5">
        <v>1</v>
      </c>
      <c r="BI5" s="6"/>
      <c r="BJ5" s="5">
        <v>1</v>
      </c>
      <c r="BK5" s="5">
        <v>1</v>
      </c>
      <c r="BL5" s="6"/>
      <c r="BM5" s="6"/>
      <c r="BN5" s="5">
        <v>5</v>
      </c>
      <c r="BO5" s="5">
        <v>5</v>
      </c>
      <c r="BP5" s="5">
        <v>3</v>
      </c>
      <c r="BQ5" s="5">
        <v>2</v>
      </c>
      <c r="BR5" s="6"/>
      <c r="BS5" s="5">
        <v>1</v>
      </c>
      <c r="BT5" s="6"/>
      <c r="BU5" s="6"/>
      <c r="BV5" s="6"/>
      <c r="BW5" s="6"/>
      <c r="BX5" s="5">
        <v>2</v>
      </c>
      <c r="BY5" s="5">
        <v>1</v>
      </c>
      <c r="BZ5" s="6"/>
      <c r="CA5" s="6"/>
      <c r="CB5" s="6"/>
      <c r="CC5" s="5">
        <v>1</v>
      </c>
      <c r="CD5" s="6"/>
      <c r="CE5" s="6"/>
      <c r="CF5" s="6"/>
      <c r="CG5" s="5">
        <v>2</v>
      </c>
      <c r="CH5" s="5">
        <v>2</v>
      </c>
      <c r="CI5" s="6"/>
      <c r="CJ5" s="6"/>
      <c r="CK5" s="6"/>
      <c r="CL5" s="6"/>
      <c r="CM5" s="6"/>
      <c r="CN5" s="6"/>
      <c r="CO5" s="5">
        <v>2</v>
      </c>
      <c r="CP5" s="5">
        <v>1</v>
      </c>
      <c r="CQ5" s="5">
        <v>1</v>
      </c>
      <c r="CR5" s="6"/>
      <c r="CS5" s="6"/>
    </row>
    <row r="6" spans="1:86" ht="12.75">
      <c r="A6" t="s">
        <v>105</v>
      </c>
      <c r="B6">
        <v>81</v>
      </c>
      <c r="C6">
        <f>D6+E6+F6</f>
        <v>16</v>
      </c>
      <c r="D6">
        <v>16</v>
      </c>
      <c r="G6">
        <v>1</v>
      </c>
      <c r="I6">
        <v>3</v>
      </c>
      <c r="J6">
        <v>2</v>
      </c>
      <c r="Q6">
        <v>1</v>
      </c>
      <c r="AF6">
        <v>0</v>
      </c>
      <c r="AL6">
        <v>9</v>
      </c>
      <c r="AM6">
        <v>1</v>
      </c>
      <c r="AN6">
        <v>1</v>
      </c>
      <c r="AO6">
        <v>7</v>
      </c>
      <c r="AP6">
        <v>25</v>
      </c>
      <c r="AQ6">
        <v>1</v>
      </c>
      <c r="AR6">
        <v>14</v>
      </c>
      <c r="AS6">
        <v>10</v>
      </c>
      <c r="AT6">
        <v>5</v>
      </c>
      <c r="AU6">
        <v>2</v>
      </c>
      <c r="AX6">
        <v>3</v>
      </c>
      <c r="BA6">
        <v>1</v>
      </c>
      <c r="BC6">
        <v>4</v>
      </c>
      <c r="BH6">
        <v>4</v>
      </c>
      <c r="BJ6">
        <v>1</v>
      </c>
      <c r="BK6">
        <v>1</v>
      </c>
      <c r="BN6">
        <v>5</v>
      </c>
      <c r="BO6">
        <v>5</v>
      </c>
      <c r="BP6">
        <v>5</v>
      </c>
      <c r="BQ6">
        <v>1</v>
      </c>
      <c r="BR6">
        <v>2</v>
      </c>
      <c r="BS6">
        <v>2</v>
      </c>
      <c r="BX6">
        <v>3</v>
      </c>
      <c r="BY6">
        <v>1</v>
      </c>
      <c r="CB6">
        <v>1</v>
      </c>
      <c r="CC6">
        <v>1</v>
      </c>
      <c r="CG6">
        <v>2</v>
      </c>
      <c r="CH6">
        <v>2</v>
      </c>
    </row>
    <row r="7" spans="1:86" ht="12.75">
      <c r="A7" t="s">
        <v>106</v>
      </c>
      <c r="B7">
        <v>87</v>
      </c>
      <c r="C7">
        <f>D7+E7+F7</f>
        <v>16</v>
      </c>
      <c r="D7">
        <v>16</v>
      </c>
      <c r="G7">
        <v>2</v>
      </c>
      <c r="I7">
        <v>5</v>
      </c>
      <c r="J7">
        <v>2</v>
      </c>
      <c r="Q7">
        <v>1</v>
      </c>
      <c r="U7">
        <v>1</v>
      </c>
      <c r="Z7">
        <v>1</v>
      </c>
      <c r="AF7">
        <v>0</v>
      </c>
      <c r="AL7">
        <v>11</v>
      </c>
      <c r="AM7">
        <v>2</v>
      </c>
      <c r="AN7">
        <v>1</v>
      </c>
      <c r="AO7">
        <v>8</v>
      </c>
      <c r="AP7">
        <v>27</v>
      </c>
      <c r="AQ7">
        <v>1</v>
      </c>
      <c r="AR7">
        <v>15</v>
      </c>
      <c r="AS7">
        <v>11</v>
      </c>
      <c r="AT7">
        <v>5</v>
      </c>
      <c r="AU7">
        <v>2</v>
      </c>
      <c r="AX7">
        <v>3</v>
      </c>
      <c r="BA7">
        <v>1</v>
      </c>
      <c r="BC7">
        <v>4</v>
      </c>
      <c r="BH7">
        <v>4</v>
      </c>
      <c r="BJ7">
        <v>1</v>
      </c>
      <c r="BK7">
        <v>1</v>
      </c>
      <c r="BN7">
        <v>5</v>
      </c>
      <c r="BO7">
        <v>5</v>
      </c>
      <c r="BP7">
        <v>5</v>
      </c>
      <c r="BQ7">
        <v>1</v>
      </c>
      <c r="BR7">
        <v>2</v>
      </c>
      <c r="BS7">
        <v>2</v>
      </c>
      <c r="BX7">
        <v>3</v>
      </c>
      <c r="BY7">
        <v>1</v>
      </c>
      <c r="CB7">
        <v>1</v>
      </c>
      <c r="CC7">
        <v>1</v>
      </c>
      <c r="CG7">
        <v>2</v>
      </c>
      <c r="CH7">
        <v>2</v>
      </c>
    </row>
  </sheetData>
  <mergeCells count="2">
    <mergeCell ref="A1:J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dcterms:created xsi:type="dcterms:W3CDTF">2023-03-02T12:19:52Z</dcterms:created>
  <dcterms:modified xsi:type="dcterms:W3CDTF">2023-02-06T13:35:50Z</dcterms:modified>
  <cp:category/>
  <cp:version/>
  <cp:contentType/>
  <cp:contentStatus/>
</cp:coreProperties>
</file>