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2435" activeTab="0"/>
  </bookViews>
  <sheets>
    <sheet name="2022 год" sheetId="1" r:id="rId1"/>
  </sheets>
  <definedNames>
    <definedName name="_xlnm.Print_Area" localSheetId="0">'2022 год'!#REF!</definedName>
  </definedNames>
  <calcPr fullCalcOnLoad="1"/>
</workbook>
</file>

<file path=xl/sharedStrings.xml><?xml version="1.0" encoding="utf-8"?>
<sst xmlns="http://schemas.openxmlformats.org/spreadsheetml/2006/main" count="68" uniqueCount="68">
  <si>
    <t>Прочие безвозмездные поступления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</si>
  <si>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</si>
  <si>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</si>
  <si>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</si>
  <si>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</si>
  <si>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</si>
  <si>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(изменение 1) Решение 
от 25 января 2022 г. № 13</t>
  </si>
  <si>
    <t>(изменение 2) Решение 
от 22  марта 2022 г. № 26</t>
  </si>
  <si>
    <t>(изменение 3) Решение 
от 28  июля 2022 г. № 99</t>
  </si>
  <si>
    <t>(изменение 4) Решение 
от 10  ноября 2022 г. № 24</t>
  </si>
  <si>
    <t>(изменение 5) Решение 
от 20  декабря 2022 г. № 42</t>
  </si>
  <si>
    <t>Уточненный план за  2022 год</t>
  </si>
  <si>
    <t>за 2022 год</t>
  </si>
  <si>
    <t>Сведения о внесенных в отчетном финансовом году изменения в решение о бюджете в части доходов бюджета Ипатовского городского округа Ставропольского края</t>
  </si>
  <si>
    <t>КБК</t>
  </si>
  <si>
    <t xml:space="preserve">ИСТОЧНИКИ ДОХОДОВ </t>
  </si>
  <si>
    <t xml:space="preserve">Налоговые доходы в т.ч. 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</si>
  <si>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</si>
  <si>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</si>
  <si>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</si>
  <si>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</si>
  <si>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1 05 00000 00 0000 110</t>
  </si>
  <si>
    <t>1 05 01000 00 0000 110</t>
  </si>
  <si>
    <t>Налог, взимаемый в связи с применением упрощенной системы налогообложения</t>
  </si>
  <si>
    <t>1 05 02000 00 0000 110</t>
  </si>
  <si>
    <t xml:space="preserve">Единый налог на вмененный доход </t>
  </si>
  <si>
    <t>1 05 03000 00 0000 110</t>
  </si>
  <si>
    <t xml:space="preserve">Единый сельскохозяйственный налог </t>
  </si>
  <si>
    <t>1 05 04000 00 0000 110</t>
  </si>
  <si>
    <t>Патентная система налогообложения</t>
  </si>
  <si>
    <t>1 06 00000 00 0000 110</t>
  </si>
  <si>
    <t>Налог на имущество</t>
  </si>
  <si>
    <t>1 06 01000 00 0000 110</t>
  </si>
  <si>
    <t xml:space="preserve">Налог на имущество физических лиц </t>
  </si>
  <si>
    <t>1 06 06000 00 0000 110</t>
  </si>
  <si>
    <t xml:space="preserve">Земельный налог </t>
  </si>
  <si>
    <t>1 08 00000 00 0000 110</t>
  </si>
  <si>
    <t xml:space="preserve">Государственная пошлина </t>
  </si>
  <si>
    <t xml:space="preserve">Неналоговые доходы в т.ч. </t>
  </si>
  <si>
    <t>1 11 00000 00 0000 120</t>
  </si>
  <si>
    <t>1 12 00000 00 0000 120</t>
  </si>
  <si>
    <t xml:space="preserve">Плата за негативное воздействие на окружающую среду </t>
  </si>
  <si>
    <t>1 13 00000 00 0000 130</t>
  </si>
  <si>
    <t xml:space="preserve">Доходы от оказания платных услуг и компенсации затрат </t>
  </si>
  <si>
    <t>1 14 00000 00 0000 000</t>
  </si>
  <si>
    <t>1 15 00000 00 0000 140</t>
  </si>
  <si>
    <t xml:space="preserve">Административные платежи и сборы </t>
  </si>
  <si>
    <t>1 16 00000 00 0000 140</t>
  </si>
  <si>
    <t>Штраф, санкции, возмещение ущерба</t>
  </si>
  <si>
    <t>1 17 00000 00 0000 150</t>
  </si>
  <si>
    <t>2 00 00000 00 0000 000</t>
  </si>
  <si>
    <t xml:space="preserve">БЕЗВОЗМЕЗДНЫЕ ПОСТУПЛЕНИЯ в т.ч. </t>
  </si>
  <si>
    <t>2 02 00000 00 0000 000</t>
  </si>
  <si>
    <t>от других бюджетов бюджетной системы РФ:</t>
  </si>
  <si>
    <t>2 02 10000 00 0000 150</t>
  </si>
  <si>
    <t>Дотации бюджетам бюджетной системы РФ</t>
  </si>
  <si>
    <t>2 02 20000 00 0000 150</t>
  </si>
  <si>
    <t>Субсидии бюджетам бюджетной системы РФ</t>
  </si>
  <si>
    <t>2 02 30000 00 0000 150</t>
  </si>
  <si>
    <t>Субвенции бюджетам бюджетной системы РФ</t>
  </si>
  <si>
    <t>2 02 40000 00 0000 150</t>
  </si>
  <si>
    <t xml:space="preserve">Иные межбюджетные трансферты 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</si>
  <si>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</si>
  <si>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ВСЕГО ДОХОДОВ</t>
  </si>
  <si>
    <t>2 07 00000 00 0000 150</t>
  </si>
  <si>
    <t>2 19 00000 00 0000 150</t>
  </si>
  <si>
    <t>Утвержденный план  на 2022 год     Решение 
от 14 декабря 2021 г. № 182</t>
  </si>
  <si>
    <t>тыс.руб.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</si>
</sst>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597A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</border>
    <border>
      <left style="medium">
        <color rgb="FF008080"/>
      </left>
      <right style="medium">
        <color rgb="FFFFFFFF"/>
      </right>
      <top/>
      <bottom style="medium">
        <color rgb="FFFFFFFF"/>
      </bottom>
    </border>
    <border>
      <left style="medium">
        <color rgb="FF008080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8080"/>
      </left>
      <right style="medium">
        <color rgb="FFFFFFFF"/>
      </right>
      <top style="medium">
        <color rgb="FFFFFFFF"/>
      </top>
      <bottom/>
    </border>
    <border>
      <left style="medium">
        <color rgb="FF008080"/>
      </left>
      <right style="medium">
        <color rgb="FF008080"/>
      </right>
      <top style="medium">
        <color rgb="FF008080"/>
      </top>
      <bottom/>
    </border>
    <border>
      <left style="medium">
        <color rgb="FF008080"/>
      </left>
      <right/>
      <top style="medium">
        <color rgb="FF008080"/>
      </top>
      <bottom/>
    </border>
    <border>
      <left style="medium">
        <color rgb="FF008080"/>
      </left>
      <right style="medium">
        <color theme="8" tint="-0.24997000396251678"/>
      </right>
      <top style="medium">
        <color rgb="FF008080"/>
      </top>
      <bottom/>
    </border>
    <border>
      <left style="medium">
        <color rgb="FF008080"/>
      </left>
      <right style="medium">
        <color theme="8" tint="-0.24997000396251678"/>
      </right>
      <top style="medium">
        <color rgb="FF008080"/>
      </top>
      <bottom style="medium">
        <color rgb="FF008080"/>
      </bottom>
    </border>
    <border>
      <left style="medium">
        <color rgb="FF008080"/>
      </left>
      <right style="medium">
        <color theme="8" tint="-0.24997000396251678"/>
      </right>
      <top/>
      <bottom style="medium">
        <color rgb="FFFFFFFF"/>
      </bottom>
    </border>
    <border>
      <left style="medium">
        <color rgb="FF008080"/>
      </left>
      <right style="medium">
        <color theme="8" tint="-0.24997000396251678"/>
      </right>
      <top style="medium">
        <color rgb="FFFFFFFF"/>
      </top>
      <bottom style="medium">
        <color rgb="FFFFFFFF"/>
      </bottom>
    </border>
    <border>
      <left style="medium">
        <color rgb="FF008080"/>
      </left>
      <right style="medium">
        <color theme="8" tint="-0.24997000396251678"/>
      </right>
      <top style="medium">
        <color rgb="FFFFFFFF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" fontId="42" fillId="12" borderId="10" xfId="0" applyNumberFormat="1" applyFont="1" applyFill="1" applyBorder="1" applyAlignment="1">
      <alignment horizontal="center" vertical="center" wrapText="1"/>
    </xf>
    <xf numFmtId="4" fontId="43" fillId="12" borderId="10" xfId="0" applyNumberFormat="1" applyFont="1" applyFill="1" applyBorder="1" applyAlignment="1">
      <alignment horizontal="center" vertical="center" wrapText="1" readingOrder="1"/>
    </xf>
    <xf numFmtId="4" fontId="43" fillId="32" borderId="11" xfId="0" applyNumberFormat="1" applyFont="1" applyFill="1" applyBorder="1" applyAlignment="1">
      <alignment horizontal="center" vertical="center" wrapText="1"/>
    </xf>
    <xf numFmtId="4" fontId="43" fillId="32" borderId="11" xfId="0" applyNumberFormat="1" applyFont="1" applyFill="1" applyBorder="1" applyAlignment="1">
      <alignment horizontal="left" vertical="center" wrapText="1" readingOrder="1"/>
    </xf>
    <xf numFmtId="4" fontId="43" fillId="33" borderId="12" xfId="0" applyNumberFormat="1" applyFont="1" applyFill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left" vertical="center" wrapText="1" readingOrder="1"/>
    </xf>
    <xf numFmtId="4" fontId="43" fillId="32" borderId="12" xfId="0" applyNumberFormat="1" applyFont="1" applyFill="1" applyBorder="1" applyAlignment="1">
      <alignment horizontal="center" vertical="center" wrapText="1"/>
    </xf>
    <xf numFmtId="4" fontId="43" fillId="32" borderId="12" xfId="0" applyNumberFormat="1" applyFont="1" applyFill="1" applyBorder="1" applyAlignment="1">
      <alignment horizontal="left" vertical="center" wrapText="1" readingOrder="1"/>
    </xf>
    <xf numFmtId="4" fontId="42" fillId="33" borderId="12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left" vertical="center" wrapText="1" readingOrder="1"/>
    </xf>
    <xf numFmtId="4" fontId="42" fillId="32" borderId="12" xfId="0" applyNumberFormat="1" applyFont="1" applyFill="1" applyBorder="1" applyAlignment="1">
      <alignment horizontal="center" vertical="center" wrapText="1"/>
    </xf>
    <xf numFmtId="4" fontId="44" fillId="32" borderId="12" xfId="0" applyNumberFormat="1" applyFont="1" applyFill="1" applyBorder="1" applyAlignment="1">
      <alignment horizontal="left" vertical="center" wrapText="1" readingOrder="1"/>
    </xf>
    <xf numFmtId="4" fontId="44" fillId="33" borderId="12" xfId="0" applyNumberFormat="1" applyFont="1" applyFill="1" applyBorder="1" applyAlignment="1">
      <alignment horizontal="left" vertical="center" wrapText="1" readingOrder="1"/>
    </xf>
    <xf numFmtId="4" fontId="43" fillId="32" borderId="13" xfId="0" applyNumberFormat="1" applyFont="1" applyFill="1" applyBorder="1" applyAlignment="1">
      <alignment horizontal="left" vertical="center" wrapText="1" readingOrder="1"/>
    </xf>
    <xf numFmtId="4" fontId="43" fillId="33" borderId="11" xfId="0" applyNumberFormat="1" applyFont="1" applyFill="1" applyBorder="1" applyAlignment="1">
      <alignment horizontal="left" vertical="center" wrapText="1" readingOrder="1"/>
    </xf>
    <xf numFmtId="4" fontId="44" fillId="32" borderId="11" xfId="0" applyNumberFormat="1" applyFont="1" applyFill="1" applyBorder="1" applyAlignment="1">
      <alignment horizontal="left" vertical="center" wrapText="1" readingOrder="1"/>
    </xf>
    <xf numFmtId="4" fontId="44" fillId="33" borderId="11" xfId="0" applyNumberFormat="1" applyFont="1" applyFill="1" applyBorder="1" applyAlignment="1">
      <alignment horizontal="left" vertical="center" wrapText="1" readingOrder="1"/>
    </xf>
    <xf numFmtId="49" fontId="45" fillId="34" borderId="14" xfId="0" applyNumberFormat="1" applyFont="1" applyFill="1" applyBorder="1" applyAlignment="1">
      <alignment horizontal="center" vertical="center" wrapText="1"/>
    </xf>
    <xf numFmtId="49" fontId="45" fillId="34" borderId="15" xfId="0" applyNumberFormat="1" applyFont="1" applyFill="1" applyBorder="1" applyAlignment="1">
      <alignment horizontal="center" vertical="center" wrapText="1" readingOrder="1"/>
    </xf>
    <xf numFmtId="4" fontId="43" fillId="32" borderId="11" xfId="0" applyNumberFormat="1" applyFont="1" applyFill="1" applyBorder="1" applyAlignment="1">
      <alignment horizontal="center" vertical="center" wrapText="1" readingOrder="1"/>
    </xf>
    <xf numFmtId="4" fontId="43" fillId="33" borderId="12" xfId="0" applyNumberFormat="1" applyFont="1" applyFill="1" applyBorder="1" applyAlignment="1">
      <alignment horizontal="center" vertical="center" wrapText="1" readingOrder="1"/>
    </xf>
    <xf numFmtId="4" fontId="43" fillId="32" borderId="12" xfId="0" applyNumberFormat="1" applyFont="1" applyFill="1" applyBorder="1" applyAlignment="1">
      <alignment horizontal="center" vertical="center" wrapText="1" readingOrder="1"/>
    </xf>
    <xf numFmtId="4" fontId="44" fillId="32" borderId="12" xfId="0" applyNumberFormat="1" applyFont="1" applyFill="1" applyBorder="1" applyAlignment="1">
      <alignment horizontal="center" vertical="center" wrapText="1" readingOrder="1"/>
    </xf>
    <xf numFmtId="4" fontId="44" fillId="33" borderId="12" xfId="0" applyNumberFormat="1" applyFont="1" applyFill="1" applyBorder="1" applyAlignment="1">
      <alignment horizontal="center" vertical="center" wrapText="1" readingOrder="1"/>
    </xf>
    <xf numFmtId="4" fontId="43" fillId="32" borderId="13" xfId="0" applyNumberFormat="1" applyFont="1" applyFill="1" applyBorder="1" applyAlignment="1">
      <alignment horizontal="center" vertical="center" wrapText="1" readingOrder="1"/>
    </xf>
    <xf numFmtId="4" fontId="43" fillId="33" borderId="11" xfId="0" applyNumberFormat="1" applyFont="1" applyFill="1" applyBorder="1" applyAlignment="1">
      <alignment horizontal="center" vertical="center" wrapText="1" readingOrder="1"/>
    </xf>
    <xf numFmtId="4" fontId="44" fillId="32" borderId="11" xfId="0" applyNumberFormat="1" applyFont="1" applyFill="1" applyBorder="1" applyAlignment="1">
      <alignment horizontal="center" vertical="center" wrapText="1" readingOrder="1"/>
    </xf>
    <xf numFmtId="4" fontId="44" fillId="33" borderId="1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45" fillId="34" borderId="16" xfId="0" applyNumberFormat="1" applyFont="1" applyFill="1" applyBorder="1" applyAlignment="1">
      <alignment horizontal="center" vertical="center" wrapText="1" readingOrder="1"/>
    </xf>
    <xf numFmtId="4" fontId="43" fillId="12" borderId="17" xfId="0" applyNumberFormat="1" applyFont="1" applyFill="1" applyBorder="1" applyAlignment="1">
      <alignment horizontal="center" vertical="center" wrapText="1" readingOrder="1"/>
    </xf>
    <xf numFmtId="4" fontId="43" fillId="32" borderId="18" xfId="0" applyNumberFormat="1" applyFont="1" applyFill="1" applyBorder="1" applyAlignment="1">
      <alignment horizontal="center" vertical="center" wrapText="1" readingOrder="1"/>
    </xf>
    <xf numFmtId="4" fontId="43" fillId="33" borderId="19" xfId="0" applyNumberFormat="1" applyFont="1" applyFill="1" applyBorder="1" applyAlignment="1">
      <alignment horizontal="center" vertical="center" wrapText="1" readingOrder="1"/>
    </xf>
    <xf numFmtId="4" fontId="43" fillId="32" borderId="19" xfId="0" applyNumberFormat="1" applyFont="1" applyFill="1" applyBorder="1" applyAlignment="1">
      <alignment horizontal="center" vertical="center" wrapText="1" readingOrder="1"/>
    </xf>
    <xf numFmtId="4" fontId="44" fillId="33" borderId="19" xfId="0" applyNumberFormat="1" applyFont="1" applyFill="1" applyBorder="1" applyAlignment="1">
      <alignment horizontal="center" vertical="center" wrapText="1" readingOrder="1"/>
    </xf>
    <xf numFmtId="4" fontId="44" fillId="32" borderId="19" xfId="0" applyNumberFormat="1" applyFont="1" applyFill="1" applyBorder="1" applyAlignment="1">
      <alignment horizontal="center" vertical="center" wrapText="1" readingOrder="1"/>
    </xf>
    <xf numFmtId="4" fontId="43" fillId="32" borderId="20" xfId="0" applyNumberFormat="1" applyFont="1" applyFill="1" applyBorder="1" applyAlignment="1">
      <alignment horizontal="center" vertical="center" wrapText="1" readingOrder="1"/>
    </xf>
    <xf numFmtId="4" fontId="43" fillId="33" borderId="18" xfId="0" applyNumberFormat="1" applyFont="1" applyFill="1" applyBorder="1" applyAlignment="1">
      <alignment horizontal="center" vertical="center" wrapText="1" readingOrder="1"/>
    </xf>
    <xf numFmtId="4" fontId="44" fillId="32" borderId="18" xfId="0" applyNumberFormat="1" applyFont="1" applyFill="1" applyBorder="1" applyAlignment="1">
      <alignment horizontal="center" vertical="center" wrapText="1" readingOrder="1"/>
    </xf>
    <xf numFmtId="4" fontId="44" fillId="33" borderId="18" xfId="0" applyNumberFormat="1" applyFont="1" applyFill="1" applyBorder="1" applyAlignment="1">
      <alignment horizontal="center" vertical="center" wrapText="1" readingOrder="1"/>
    </xf>
    <xf numFmtId="4" fontId="46" fillId="12" borderId="10" xfId="0" applyNumberFormat="1" applyFont="1" applyFill="1" applyBorder="1" applyAlignment="1">
      <alignment horizontal="center" vertical="center" wrapText="1" readingOrder="1"/>
    </xf>
    <xf numFmtId="4" fontId="46" fillId="12" borderId="17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zoomScale="80" zoomScaleNormal="8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9" sqref="D19"/>
    </sheetView>
  </sheetViews>
  <sheetFormatPr defaultColWidth="9.140625" defaultRowHeight="15"/>
  <cols>
    <col min="1" max="1" width="9.140625" style="1" customWidth="1"/>
    <col min="2" max="2" width="29.8515625" style="3" customWidth="1"/>
    <col min="3" max="3" width="47.57421875" style="4" customWidth="1"/>
    <col min="4" max="4" width="22.57421875" style="3" customWidth="1"/>
    <col min="5" max="8" width="20.57421875" style="3" customWidth="1"/>
    <col min="9" max="9" width="22.28125" style="3" customWidth="1"/>
    <col min="10" max="10" width="20.00390625" style="3" customWidth="1"/>
    <col min="11" max="16384" width="9.140625" style="1" customWidth="1"/>
  </cols>
  <sheetData>
    <row r="1" spans="2:10" ht="57.75" customHeight="1">
      <c r="B1" s="48" t="s">
        <v>13</v>
      </c>
      <c r="C1" s="48"/>
      <c r="D1" s="48"/>
      <c r="E1" s="48"/>
      <c r="F1" s="48"/>
      <c r="G1" s="48"/>
      <c r="H1" s="48"/>
      <c r="I1" s="48"/>
      <c r="J1" s="48"/>
    </row>
    <row r="2" spans="2:10" ht="28.5" customHeight="1">
      <c r="B2" s="49" t="s">
        <v>12</v>
      </c>
      <c r="C2" s="49"/>
      <c r="D2" s="49"/>
      <c r="E2" s="49"/>
      <c r="F2" s="49"/>
      <c r="G2" s="49"/>
      <c r="H2" s="49"/>
      <c r="I2" s="49"/>
      <c r="J2" s="49"/>
    </row>
    <row r="3" spans="2:11" ht="21" customHeight="1" thickBot="1">
      <c r="B3" s="2"/>
      <c r="C3" s="2"/>
      <c r="D3" s="2"/>
      <c r="E3" s="2"/>
      <c r="F3" s="2"/>
      <c r="G3" s="2"/>
      <c r="H3" s="2"/>
      <c r="I3" s="2"/>
      <c r="J3" s="34" t="s">
        <v>67</v>
      </c>
      <c r="K3" s="33"/>
    </row>
    <row r="4" spans="2:10" ht="64.5" thickBot="1">
      <c r="B4" s="22" t="s">
        <v>14</v>
      </c>
      <c r="C4" s="23" t="s">
        <v>15</v>
      </c>
      <c r="D4" s="23" t="s">
        <v>66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35" t="s">
        <v>11</v>
      </c>
    </row>
    <row r="5" spans="2:10" ht="16.5" thickBot="1">
      <c r="B5" s="5"/>
      <c r="C5" s="6" t="s">
        <v>16</v>
      </c>
      <c r="D5" s="6">
        <f>D6+D7+D8+D13+D16</f>
        <v>369774</v>
      </c>
      <c r="E5" s="6">
        <f aca="true" t="shared" si="0" ref="E5:J5">E6+E7+E8+E13+E16</f>
        <v>0</v>
      </c>
      <c r="F5" s="6">
        <f t="shared" si="0"/>
        <v>70</v>
      </c>
      <c r="G5" s="6">
        <f t="shared" si="0"/>
        <v>-6017.049999999999</v>
      </c>
      <c r="H5" s="6">
        <f t="shared" si="0"/>
        <v>7625.81</v>
      </c>
      <c r="I5" s="6">
        <f t="shared" si="0"/>
        <v>9766.2</v>
      </c>
      <c r="J5" s="36">
        <f t="shared" si="0"/>
        <v>381218.96</v>
      </c>
    </row>
    <row r="6" spans="2:10" ht="16.5" thickBot="1">
      <c r="B6" s="7" t="s">
        <v>17</v>
      </c>
      <c r="C6" s="8" t="s">
        <v>18</v>
      </c>
      <c r="D6" s="24">
        <v>212569</v>
      </c>
      <c r="E6" s="24"/>
      <c r="F6" s="24">
        <v>70</v>
      </c>
      <c r="G6" s="24">
        <v>-18093.05</v>
      </c>
      <c r="H6" s="24"/>
      <c r="I6" s="24"/>
      <c r="J6" s="37">
        <f>SUM(D6:I6)</f>
        <v>194545.95</v>
      </c>
    </row>
    <row r="7" spans="2:10" ht="16.5" thickBot="1">
      <c r="B7" s="9" t="s">
        <v>19</v>
      </c>
      <c r="C7" s="10" t="s">
        <v>20</v>
      </c>
      <c r="D7" s="25">
        <v>38250</v>
      </c>
      <c r="E7" s="25"/>
      <c r="F7" s="25"/>
      <c r="G7" s="25">
        <v>3576</v>
      </c>
      <c r="H7" s="25">
        <v>644.8</v>
      </c>
      <c r="I7" s="25">
        <v>6279.2</v>
      </c>
      <c r="J7" s="38">
        <f aca="true" t="shared" si="1" ref="J7:J33">SUM(D7:I7)</f>
        <v>48750</v>
      </c>
    </row>
    <row r="8" spans="2:10" ht="16.5" thickBot="1">
      <c r="B8" s="11" t="s">
        <v>21</v>
      </c>
      <c r="C8" s="12" t="s">
        <v>2</v>
      </c>
      <c r="D8" s="26">
        <f aca="true" t="shared" si="2" ref="D8:I8">SUM(D9:D12)</f>
        <v>40077</v>
      </c>
      <c r="E8" s="26">
        <f t="shared" si="2"/>
        <v>0</v>
      </c>
      <c r="F8" s="26">
        <f t="shared" si="2"/>
        <v>0</v>
      </c>
      <c r="G8" s="26">
        <f t="shared" si="2"/>
        <v>8500</v>
      </c>
      <c r="H8" s="26">
        <f t="shared" si="2"/>
        <v>6981.01</v>
      </c>
      <c r="I8" s="26">
        <f t="shared" si="2"/>
        <v>0</v>
      </c>
      <c r="J8" s="39">
        <f t="shared" si="1"/>
        <v>55558.01</v>
      </c>
    </row>
    <row r="9" spans="2:10" ht="26.25" thickBot="1">
      <c r="B9" s="13" t="s">
        <v>22</v>
      </c>
      <c r="C9" s="14" t="s">
        <v>23</v>
      </c>
      <c r="D9" s="28">
        <v>10702</v>
      </c>
      <c r="E9" s="28"/>
      <c r="F9" s="28"/>
      <c r="G9" s="28">
        <v>1600</v>
      </c>
      <c r="H9" s="28">
        <v>3598</v>
      </c>
      <c r="I9" s="28"/>
      <c r="J9" s="40">
        <f t="shared" si="1"/>
        <v>15900</v>
      </c>
    </row>
    <row r="10" spans="2:10" ht="16.5" thickBot="1">
      <c r="B10" s="15" t="s">
        <v>24</v>
      </c>
      <c r="C10" s="16" t="s">
        <v>25</v>
      </c>
      <c r="D10" s="27">
        <v>492</v>
      </c>
      <c r="E10" s="27"/>
      <c r="F10" s="27"/>
      <c r="G10" s="27"/>
      <c r="H10" s="27">
        <v>-492</v>
      </c>
      <c r="I10" s="27"/>
      <c r="J10" s="41">
        <f t="shared" si="1"/>
        <v>0</v>
      </c>
    </row>
    <row r="11" spans="2:10" ht="16.5" thickBot="1">
      <c r="B11" s="13" t="s">
        <v>26</v>
      </c>
      <c r="C11" s="17" t="s">
        <v>27</v>
      </c>
      <c r="D11" s="28">
        <v>23124</v>
      </c>
      <c r="E11" s="28"/>
      <c r="F11" s="28"/>
      <c r="G11" s="28">
        <v>6900</v>
      </c>
      <c r="H11" s="28">
        <v>3875.01</v>
      </c>
      <c r="I11" s="28"/>
      <c r="J11" s="40">
        <f t="shared" si="1"/>
        <v>33899.01</v>
      </c>
    </row>
    <row r="12" spans="2:10" ht="16.5" thickBot="1">
      <c r="B12" s="15" t="s">
        <v>28</v>
      </c>
      <c r="C12" s="16" t="s">
        <v>29</v>
      </c>
      <c r="D12" s="27">
        <v>5759</v>
      </c>
      <c r="E12" s="27"/>
      <c r="F12" s="27"/>
      <c r="G12" s="27"/>
      <c r="H12" s="27"/>
      <c r="I12" s="27"/>
      <c r="J12" s="41">
        <f t="shared" si="1"/>
        <v>5759</v>
      </c>
    </row>
    <row r="13" spans="2:10" ht="16.5" thickBot="1">
      <c r="B13" s="9" t="s">
        <v>30</v>
      </c>
      <c r="C13" s="10" t="s">
        <v>31</v>
      </c>
      <c r="D13" s="25">
        <f aca="true" t="shared" si="3" ref="D13:I13">SUM(D14:D15)</f>
        <v>73603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3487</v>
      </c>
      <c r="J13" s="38">
        <f t="shared" si="1"/>
        <v>77090</v>
      </c>
    </row>
    <row r="14" spans="2:10" ht="16.5" thickBot="1">
      <c r="B14" s="15" t="s">
        <v>32</v>
      </c>
      <c r="C14" s="16" t="s">
        <v>33</v>
      </c>
      <c r="D14" s="27">
        <v>15488</v>
      </c>
      <c r="E14" s="27"/>
      <c r="F14" s="27"/>
      <c r="G14" s="27"/>
      <c r="H14" s="27"/>
      <c r="I14" s="27">
        <v>2332</v>
      </c>
      <c r="J14" s="41">
        <f t="shared" si="1"/>
        <v>17820</v>
      </c>
    </row>
    <row r="15" spans="2:10" ht="16.5" thickBot="1">
      <c r="B15" s="13" t="s">
        <v>34</v>
      </c>
      <c r="C15" s="17" t="s">
        <v>35</v>
      </c>
      <c r="D15" s="28">
        <v>58115</v>
      </c>
      <c r="E15" s="28"/>
      <c r="F15" s="28"/>
      <c r="G15" s="28"/>
      <c r="H15" s="28"/>
      <c r="I15" s="28">
        <v>1155</v>
      </c>
      <c r="J15" s="40">
        <f t="shared" si="1"/>
        <v>59270</v>
      </c>
    </row>
    <row r="16" spans="2:10" ht="16.5" thickBot="1">
      <c r="B16" s="11" t="s">
        <v>36</v>
      </c>
      <c r="C16" s="18" t="s">
        <v>37</v>
      </c>
      <c r="D16" s="29">
        <v>5275</v>
      </c>
      <c r="E16" s="29"/>
      <c r="F16" s="29"/>
      <c r="G16" s="29"/>
      <c r="H16" s="29"/>
      <c r="I16" s="29"/>
      <c r="J16" s="42">
        <f t="shared" si="1"/>
        <v>5275</v>
      </c>
    </row>
    <row r="17" spans="2:10" ht="16.5" thickBot="1">
      <c r="B17" s="5"/>
      <c r="C17" s="6" t="s">
        <v>38</v>
      </c>
      <c r="D17" s="6">
        <f aca="true" t="shared" si="4" ref="D17:J17">D18+D19+D20+D21+D22+D23+D24</f>
        <v>69166.67</v>
      </c>
      <c r="E17" s="6">
        <f t="shared" si="4"/>
        <v>0</v>
      </c>
      <c r="F17" s="6">
        <f t="shared" si="4"/>
        <v>210.26999999999998</v>
      </c>
      <c r="G17" s="6">
        <f t="shared" si="4"/>
        <v>7212.969999999999</v>
      </c>
      <c r="H17" s="6">
        <f t="shared" si="4"/>
        <v>648.6</v>
      </c>
      <c r="I17" s="6">
        <f t="shared" si="4"/>
        <v>3367.93</v>
      </c>
      <c r="J17" s="36">
        <f t="shared" si="4"/>
        <v>80606.43999999999</v>
      </c>
    </row>
    <row r="18" spans="2:10" ht="39" thickBot="1">
      <c r="B18" s="9" t="s">
        <v>39</v>
      </c>
      <c r="C18" s="10" t="s">
        <v>3</v>
      </c>
      <c r="D18" s="25">
        <v>51018.17</v>
      </c>
      <c r="E18" s="25"/>
      <c r="F18" s="25"/>
      <c r="G18" s="25">
        <v>4800</v>
      </c>
      <c r="H18" s="25">
        <v>648.6</v>
      </c>
      <c r="I18" s="25">
        <v>2133.77</v>
      </c>
      <c r="J18" s="38">
        <f t="shared" si="1"/>
        <v>58600.53999999999</v>
      </c>
    </row>
    <row r="19" spans="2:10" ht="26.25" thickBot="1">
      <c r="B19" s="11" t="s">
        <v>40</v>
      </c>
      <c r="C19" s="12" t="s">
        <v>41</v>
      </c>
      <c r="D19" s="26">
        <v>267</v>
      </c>
      <c r="E19" s="26"/>
      <c r="F19" s="26"/>
      <c r="G19" s="26"/>
      <c r="H19" s="26">
        <v>-87</v>
      </c>
      <c r="I19" s="26">
        <v>-16</v>
      </c>
      <c r="J19" s="39">
        <f t="shared" si="1"/>
        <v>164</v>
      </c>
    </row>
    <row r="20" spans="2:10" ht="26.25" thickBot="1">
      <c r="B20" s="9" t="s">
        <v>42</v>
      </c>
      <c r="C20" s="10" t="s">
        <v>43</v>
      </c>
      <c r="D20" s="25">
        <v>10564.03</v>
      </c>
      <c r="E20" s="25"/>
      <c r="F20" s="25">
        <v>90.07</v>
      </c>
      <c r="G20" s="25">
        <v>348.57</v>
      </c>
      <c r="H20" s="25"/>
      <c r="I20" s="25">
        <v>-865.87</v>
      </c>
      <c r="J20" s="38">
        <f t="shared" si="1"/>
        <v>10136.8</v>
      </c>
    </row>
    <row r="21" spans="2:10" ht="26.25" thickBot="1">
      <c r="B21" s="11" t="s">
        <v>44</v>
      </c>
      <c r="C21" s="8" t="s">
        <v>4</v>
      </c>
      <c r="D21" s="24">
        <v>100</v>
      </c>
      <c r="E21" s="24"/>
      <c r="F21" s="24"/>
      <c r="G21" s="24">
        <v>150</v>
      </c>
      <c r="H21" s="24"/>
      <c r="I21" s="24">
        <v>1524.05</v>
      </c>
      <c r="J21" s="37">
        <f t="shared" si="1"/>
        <v>1774.05</v>
      </c>
    </row>
    <row r="22" spans="2:10" ht="16.5" thickBot="1">
      <c r="B22" s="9" t="s">
        <v>45</v>
      </c>
      <c r="C22" s="10" t="s">
        <v>46</v>
      </c>
      <c r="D22" s="25">
        <v>1020</v>
      </c>
      <c r="E22" s="25"/>
      <c r="F22" s="25"/>
      <c r="G22" s="25"/>
      <c r="H22" s="25"/>
      <c r="I22" s="25">
        <v>24.48</v>
      </c>
      <c r="J22" s="38">
        <f t="shared" si="1"/>
        <v>1044.48</v>
      </c>
    </row>
    <row r="23" spans="2:10" ht="16.5" thickBot="1">
      <c r="B23" s="11" t="s">
        <v>47</v>
      </c>
      <c r="C23" s="12" t="s">
        <v>48</v>
      </c>
      <c r="D23" s="26">
        <v>625</v>
      </c>
      <c r="E23" s="26"/>
      <c r="F23" s="26"/>
      <c r="G23" s="26">
        <v>1000</v>
      </c>
      <c r="H23" s="26">
        <v>87</v>
      </c>
      <c r="I23" s="26">
        <v>490.15</v>
      </c>
      <c r="J23" s="39">
        <f t="shared" si="1"/>
        <v>2202.15</v>
      </c>
    </row>
    <row r="24" spans="2:10" ht="16.5" thickBot="1">
      <c r="B24" s="9" t="s">
        <v>49</v>
      </c>
      <c r="C24" s="10" t="s">
        <v>5</v>
      </c>
      <c r="D24" s="25">
        <v>5572.47</v>
      </c>
      <c r="E24" s="25"/>
      <c r="F24" s="25">
        <v>120.2</v>
      </c>
      <c r="G24" s="25">
        <v>914.4</v>
      </c>
      <c r="H24" s="25"/>
      <c r="I24" s="25">
        <v>77.35</v>
      </c>
      <c r="J24" s="38">
        <f t="shared" si="1"/>
        <v>6684.42</v>
      </c>
    </row>
    <row r="25" spans="2:10" ht="16.5" thickBot="1">
      <c r="B25" s="5"/>
      <c r="C25" s="6" t="s">
        <v>1</v>
      </c>
      <c r="D25" s="6">
        <f>D17+D5</f>
        <v>438940.67</v>
      </c>
      <c r="E25" s="6">
        <f aca="true" t="shared" si="5" ref="E25:J25">E17+E5</f>
        <v>0</v>
      </c>
      <c r="F25" s="6">
        <f t="shared" si="5"/>
        <v>280.27</v>
      </c>
      <c r="G25" s="6">
        <f t="shared" si="5"/>
        <v>1195.92</v>
      </c>
      <c r="H25" s="6">
        <f t="shared" si="5"/>
        <v>8274.41</v>
      </c>
      <c r="I25" s="6">
        <f t="shared" si="5"/>
        <v>13134.130000000001</v>
      </c>
      <c r="J25" s="36">
        <f t="shared" si="5"/>
        <v>461825.4</v>
      </c>
    </row>
    <row r="26" spans="2:10" ht="16.5" thickBot="1">
      <c r="B26" s="5" t="s">
        <v>50</v>
      </c>
      <c r="C26" s="6" t="s">
        <v>51</v>
      </c>
      <c r="D26" s="6">
        <f>D27+D32+D33</f>
        <v>1462122.3800000001</v>
      </c>
      <c r="E26" s="6">
        <f aca="true" t="shared" si="6" ref="E26:J26">E27+E32+E33</f>
        <v>150271.29</v>
      </c>
      <c r="F26" s="6">
        <f t="shared" si="6"/>
        <v>-87651.87</v>
      </c>
      <c r="G26" s="6">
        <f t="shared" si="6"/>
        <v>142600.85</v>
      </c>
      <c r="H26" s="6">
        <f t="shared" si="6"/>
        <v>28761.89</v>
      </c>
      <c r="I26" s="6">
        <f t="shared" si="6"/>
        <v>55477.53</v>
      </c>
      <c r="J26" s="36">
        <f t="shared" si="6"/>
        <v>1751582.0699999998</v>
      </c>
    </row>
    <row r="27" spans="2:10" ht="16.5" thickBot="1">
      <c r="B27" s="9" t="s">
        <v>52</v>
      </c>
      <c r="C27" s="19" t="s">
        <v>53</v>
      </c>
      <c r="D27" s="30">
        <f>SUM(D28:D31)</f>
        <v>1452576.62</v>
      </c>
      <c r="E27" s="30">
        <f aca="true" t="shared" si="7" ref="E27:J27">SUM(E28:E31)</f>
        <v>0</v>
      </c>
      <c r="F27" s="30">
        <f t="shared" si="7"/>
        <v>77090.64000000001</v>
      </c>
      <c r="G27" s="30">
        <f t="shared" si="7"/>
        <v>146395.47</v>
      </c>
      <c r="H27" s="30">
        <f t="shared" si="7"/>
        <v>28761.89</v>
      </c>
      <c r="I27" s="30">
        <f t="shared" si="7"/>
        <v>58572.65</v>
      </c>
      <c r="J27" s="43">
        <f t="shared" si="7"/>
        <v>1763397.2699999998</v>
      </c>
    </row>
    <row r="28" spans="2:10" ht="16.5" thickBot="1">
      <c r="B28" s="11" t="s">
        <v>54</v>
      </c>
      <c r="C28" s="20" t="s">
        <v>55</v>
      </c>
      <c r="D28" s="31">
        <v>439642</v>
      </c>
      <c r="E28" s="31"/>
      <c r="F28" s="31">
        <v>-70</v>
      </c>
      <c r="G28" s="31"/>
      <c r="H28" s="31"/>
      <c r="I28" s="31"/>
      <c r="J28" s="44">
        <f t="shared" si="1"/>
        <v>439572</v>
      </c>
    </row>
    <row r="29" spans="2:10" ht="16.5" thickBot="1">
      <c r="B29" s="9" t="s">
        <v>56</v>
      </c>
      <c r="C29" s="21" t="s">
        <v>57</v>
      </c>
      <c r="D29" s="32">
        <v>98881.92</v>
      </c>
      <c r="E29" s="32"/>
      <c r="F29" s="32">
        <v>62346.33</v>
      </c>
      <c r="G29" s="32">
        <v>52305.39</v>
      </c>
      <c r="H29" s="32">
        <v>-1880.32</v>
      </c>
      <c r="I29" s="32">
        <v>39953.29</v>
      </c>
      <c r="J29" s="45">
        <f t="shared" si="1"/>
        <v>251606.61000000002</v>
      </c>
    </row>
    <row r="30" spans="2:10" ht="16.5" thickBot="1">
      <c r="B30" s="11" t="s">
        <v>58</v>
      </c>
      <c r="C30" s="20" t="s">
        <v>59</v>
      </c>
      <c r="D30" s="31">
        <v>912784.47</v>
      </c>
      <c r="E30" s="31"/>
      <c r="F30" s="31">
        <v>7933.24</v>
      </c>
      <c r="G30" s="31">
        <v>52043.69</v>
      </c>
      <c r="H30" s="31">
        <v>26295.85</v>
      </c>
      <c r="I30" s="31">
        <v>16943.17</v>
      </c>
      <c r="J30" s="44">
        <f t="shared" si="1"/>
        <v>1016000.4199999999</v>
      </c>
    </row>
    <row r="31" spans="2:10" ht="16.5" thickBot="1">
      <c r="B31" s="9" t="s">
        <v>60</v>
      </c>
      <c r="C31" s="21" t="s">
        <v>61</v>
      </c>
      <c r="D31" s="32">
        <v>1268.23</v>
      </c>
      <c r="E31" s="32"/>
      <c r="F31" s="32">
        <v>6881.07</v>
      </c>
      <c r="G31" s="32">
        <v>42046.39</v>
      </c>
      <c r="H31" s="32">
        <v>4346.36</v>
      </c>
      <c r="I31" s="32">
        <v>1676.19</v>
      </c>
      <c r="J31" s="45">
        <f t="shared" si="1"/>
        <v>56218.240000000005</v>
      </c>
    </row>
    <row r="32" spans="2:10" ht="16.5" thickBot="1">
      <c r="B32" s="11" t="s">
        <v>64</v>
      </c>
      <c r="C32" s="8" t="s">
        <v>0</v>
      </c>
      <c r="D32" s="24">
        <v>9545.76</v>
      </c>
      <c r="E32" s="24"/>
      <c r="F32" s="24"/>
      <c r="G32" s="24">
        <v>876.5</v>
      </c>
      <c r="H32" s="24"/>
      <c r="I32" s="24">
        <v>-2978</v>
      </c>
      <c r="J32" s="37">
        <f t="shared" si="1"/>
        <v>7444.26</v>
      </c>
    </row>
    <row r="33" spans="2:10" ht="51.75" thickBot="1">
      <c r="B33" s="9" t="s">
        <v>65</v>
      </c>
      <c r="C33" s="19" t="s">
        <v>62</v>
      </c>
      <c r="D33" s="30">
        <v>0</v>
      </c>
      <c r="E33" s="30">
        <v>150271.29</v>
      </c>
      <c r="F33" s="30">
        <v>-164742.51</v>
      </c>
      <c r="G33" s="30">
        <v>-4671.12</v>
      </c>
      <c r="H33" s="30"/>
      <c r="I33" s="30">
        <v>-117.12</v>
      </c>
      <c r="J33" s="43">
        <f t="shared" si="1"/>
        <v>-19259.46</v>
      </c>
    </row>
    <row r="34" spans="2:10" ht="27" customHeight="1" thickBot="1">
      <c r="B34" s="5"/>
      <c r="C34" s="46" t="s">
        <v>63</v>
      </c>
      <c r="D34" s="46">
        <f>D26+D25</f>
        <v>1901063.05</v>
      </c>
      <c r="E34" s="46">
        <f aca="true" t="shared" si="8" ref="E34:J34">E26+E25</f>
        <v>150271.29</v>
      </c>
      <c r="F34" s="46">
        <f t="shared" si="8"/>
        <v>-87371.59999999999</v>
      </c>
      <c r="G34" s="46">
        <f t="shared" si="8"/>
        <v>143796.77000000002</v>
      </c>
      <c r="H34" s="46">
        <f t="shared" si="8"/>
        <v>37036.3</v>
      </c>
      <c r="I34" s="46">
        <f t="shared" si="8"/>
        <v>68611.66</v>
      </c>
      <c r="J34" s="47">
        <f t="shared" si="8"/>
        <v>2213407.4699999997</v>
      </c>
    </row>
  </sheetData>
  <sheetProtection/>
  <mergeCells count="2">
    <mergeCell ref="B1:J1"/>
    <mergeCell ref="B2:J2"/>
  </mergeCells>
  <printOptions/>
  <pageMargins left="0.1968503937007874" right="0" top="0.3937007874015748" bottom="0" header="0.31496062992125984" footer="0.31496062992125984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АБМР 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319_01</dc:creator>
  <cp:keywords/>
  <dc:description/>
  <cp:lastModifiedBy>ipmihiv</cp:lastModifiedBy>
  <cp:lastPrinted>2021-06-03T11:28:00Z</cp:lastPrinted>
  <dcterms:created xsi:type="dcterms:W3CDTF">2015-09-22T06:51:07Z</dcterms:created>
  <dcterms:modified xsi:type="dcterms:W3CDTF">2023-06-21T07:14:25Z</dcterms:modified>
  <cp:category/>
  <cp:version/>
  <cp:contentType/>
  <cp:contentStatus/>
</cp:coreProperties>
</file>