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<sst xmlns="http://schemas.openxmlformats.org/spreadsheetml/2006/main" count="413" uniqueCount="85">
  <si>
    <t>ИНФОРМАЦИЯ</t>
  </si>
  <si>
    <t>тыс. руб.</t>
  </si>
  <si>
    <t>№ п/п</t>
  </si>
  <si>
    <t>Наименование программы (мероприятия)</t>
  </si>
  <si>
    <t>Предусмотрено к финансированию на текущий год</t>
  </si>
  <si>
    <t>Кассовое исполнение</t>
  </si>
  <si>
    <t>в том числе     на текущий год</t>
  </si>
  <si>
    <t>в % к объему финансирова-ния по программе</t>
  </si>
  <si>
    <t>с начала текущего года</t>
  </si>
  <si>
    <t>в % к предусмотренному финансированию на текущий год</t>
  </si>
  <si>
    <t>финансирование всего</t>
  </si>
  <si>
    <t>в том числе:</t>
  </si>
  <si>
    <t>федеральный бюджет</t>
  </si>
  <si>
    <t>бюджет Ставропольского края</t>
  </si>
  <si>
    <t>бюджет ИМР СК</t>
  </si>
  <si>
    <t xml:space="preserve">внебюджетные источники </t>
  </si>
  <si>
    <t>Районные целевые программы</t>
  </si>
  <si>
    <t>Ведомственные целевые программы</t>
  </si>
  <si>
    <t>Районные целевые программы:</t>
  </si>
  <si>
    <t>1.</t>
  </si>
  <si>
    <t>бюджет поселений</t>
  </si>
  <si>
    <t>2.</t>
  </si>
  <si>
    <t>3.</t>
  </si>
  <si>
    <t>4.</t>
  </si>
  <si>
    <t>5.</t>
  </si>
  <si>
    <t>6.</t>
  </si>
  <si>
    <t>Энергосбережение и повышение энергетической эффективности в Ипатовском муниципальной районе Ставропольского края на 2010-2013 годы</t>
  </si>
  <si>
    <t>Развитие овощеводства в Ипатовском муниципальном районе Ставропольского края на 2011-2013 годы</t>
  </si>
  <si>
    <t>Развитие муниципальной службы в администрации Ипатовского муниципального района Ставропольского края на 2011 - 2013 годы</t>
  </si>
  <si>
    <t>Л.В. Василенко</t>
  </si>
  <si>
    <t>Начальник отдела экономического развития администрации ИМР СК</t>
  </si>
  <si>
    <t xml:space="preserve">                Объем финансирования по программе всего на весь период реализации программы</t>
  </si>
  <si>
    <t>Профинансировано с начала реализации программы</t>
  </si>
  <si>
    <t>Профилактика терроризма и экстремизма, а также минимизация и (или) ликвидация последствий проявлений терроризма и экстремизма на территории Ипатовского муниципального района Ставропольского края на 2012 - 2014 годы"</t>
  </si>
  <si>
    <t>Развитие образования  в Ипатовском муниципальном  районе Ставропольского края на 2012-2013 годы</t>
  </si>
  <si>
    <t>Развитие малого и среднего предпринимательства на территории Ипатовского муниципального района Ставропольского края на 2012 - 2015 годы</t>
  </si>
  <si>
    <t>Начальник отдела экономического развития</t>
  </si>
  <si>
    <t>о реализации районной целевой программы "Развитие малого и среднего предпринимательства  на территории Ипатовского  муниципального района Ставропольского края на 2012 - 2015 годы"                                   за   9 месяцев 2012 года</t>
  </si>
  <si>
    <t>о реализации районной  ведомственной целевой программы "Развитие архивного дела в Ипатовском  муниципальном районе Ставропольского края                      на 2010-2012 годы"                                         за   9 месяцев 2012 года</t>
  </si>
  <si>
    <t>Начальник архивного отдела</t>
  </si>
  <si>
    <t>А.И. Мараховский</t>
  </si>
  <si>
    <t>С.А. Шапран</t>
  </si>
  <si>
    <t>Начальник отдела культуры и социального развития администрации</t>
  </si>
  <si>
    <t>Ипатовского муниципального района Ставропольского края</t>
  </si>
  <si>
    <t>Д.Н. Жихарев</t>
  </si>
  <si>
    <t>о реализации  ведомственной целевой программы "Профилактика правонарушений  в Ипатовском  муниципальном районе Ставропольского края на 2009 - 2012 годы"                                         за   9 месяцев 2012 года</t>
  </si>
  <si>
    <t>Начальник отдела правового и кадрового обеспечения  администрации ИМР СК</t>
  </si>
  <si>
    <t>М.А. Коваленко</t>
  </si>
  <si>
    <t>о реализации  ведомственной целевой программы "Развитие массовой физической культуры и спорта  в Ипатовском  муниципальном районе Ставропольского края на 2010 - 2012 годы"                                         за   2012 год</t>
  </si>
  <si>
    <t>о реализации ведомственной целевой программы  "Развитие  агропромышленного комплекса  Ипатовского  муниципального района      Ставропольского края  на 2010 - 2012 годы                                         за   2012 год</t>
  </si>
  <si>
    <t xml:space="preserve">Главный специалист отдела сельского хозяйства и охраны окружающей среды администрации ИМР СК </t>
  </si>
  <si>
    <t>В.И. Дрищев</t>
  </si>
  <si>
    <t>ИНФОРМАЦИЯ о реализации ведомственной целевой программы "Реализация молодежной политики в Ипатовском муниципальном районе Ставропольского края на 2010-2012 годы" за 2012 год</t>
  </si>
  <si>
    <t>Начальник отдела культуры и социального развития администрации Ипатовского муниципального района Ставропольского края</t>
  </si>
  <si>
    <t>Профилактика правонарушений в Ипатовском муниципальном районе Ставропольского края на 2013-2015 годы</t>
  </si>
  <si>
    <t>Противодействие коррупции  в органах местного самоуправления Ипатовского муниципального района Ставропольского края на 2013-2015 годы</t>
  </si>
  <si>
    <t>Развитие и сохранение культуры и искусства Ипатовского муниципального района Ставропольского края на 2013-2015 годы</t>
  </si>
  <si>
    <t>Развитие массовой физической культуры и спорта в Ипатовском муниципальном районе Ставропольского края на 2013 -2015 годы</t>
  </si>
  <si>
    <t>Пожарная безопасность образовательных учреждений  Ипатовского муниципального района Ставропольского края на 2013-2015 годы</t>
  </si>
  <si>
    <t xml:space="preserve">Повышение безопасности дорожного движения в Ипатовском муниципальном районе Ставропольского края на 2013-2015 годы </t>
  </si>
  <si>
    <t>7.</t>
  </si>
  <si>
    <t>8.</t>
  </si>
  <si>
    <t xml:space="preserve">Комплексное развитие системы коммунальной инфрастуктуры Ипатовского муниципального района Ставропольского края на 2013-2015 годы </t>
  </si>
  <si>
    <t>9.</t>
  </si>
  <si>
    <t>Реализация молодежной политики в Ипатовском муниципальном районе Ставропольского края на 2013-2015 годы</t>
  </si>
  <si>
    <t>10.</t>
  </si>
  <si>
    <t>Доступная среда в Ипатовском муниципальном районе Ставропольского края на 2013-2015 годы</t>
  </si>
  <si>
    <t>11.</t>
  </si>
  <si>
    <t>12.</t>
  </si>
  <si>
    <t>Развитие потребительского рынка в Ипатовском районе Ставропольского края на 2013-2015 годы</t>
  </si>
  <si>
    <t>Профинансировано с начала 2013 года</t>
  </si>
  <si>
    <t>о реализации ведомственной целевой программы  "Развитие  овощеводства в  Ипатовском  муниципальном районе      Ставропольского края  на 2011 - 2013 годы                                         за 1 квартал 2013 года</t>
  </si>
  <si>
    <t xml:space="preserve">заместитель начальника отдела сельского хозяйства и охраны окружающей среды АИМР СК </t>
  </si>
  <si>
    <t>Г.А. Дрищев</t>
  </si>
  <si>
    <t>ИНФОРМАЦИЯ о реализации районной целевой программы "Развитие казачества в Ипатовском муниципальном районе Ставропольского края на 2013-2015 годы" за 1 квартал 2013 года</t>
  </si>
  <si>
    <t>о реализации районной целевой  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Ипатовского  муниципального района Ставропольского края   на 2012 - 2014 годы"                                                  за 1 квартал  2013 года</t>
  </si>
  <si>
    <t>Главный специалист администрацииИпатовского муниципального района Ставропольского края</t>
  </si>
  <si>
    <t>Начальник отдела экономического развития АИМР СК</t>
  </si>
  <si>
    <t>о реализации районной целевой  программы "Противодействие коррупции в органах местного самоуправления Ипатовского  муниципального района Ставропольского края    на 2013 - 2015 годы"                                за  1-е полугодие 2013 года</t>
  </si>
  <si>
    <t>о реализации ведомственной целевой программы  "Развитие муниципальной службы в администрации Ипатовского  муниципального района      Ставропольского края  на 2011 - 2013 годы                                         за 1-е полугодие  2013 года</t>
  </si>
  <si>
    <t>Развитие казачества в Ипатовском муниципальном районе Ставропольского края на 2012-2015 годы"</t>
  </si>
  <si>
    <t>Улучшение инвестиционного климата в Ипатовском муниципальном районе Ставропольского края на 2013-2014 годы</t>
  </si>
  <si>
    <t>о реализации районных целевых и ведомственных целевых программ на территории Ипатовского  муниципального района Ставропольского края за  2013 год</t>
  </si>
  <si>
    <t>Объем финансирования по программе всего на весь период реализации программы</t>
  </si>
  <si>
    <t>Финансирование всего по программам: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</si>
</sst>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00"/>
    <numFmt numFmtId="187" formatCode="#,##0.0000"/>
    <numFmt numFmtId="188" formatCode="0.000000000"/>
    <numFmt numFmtId="189" formatCode="0.0000000000"/>
    <numFmt numFmtId="190" formatCode="0.00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wrapText="1"/>
    </xf>
    <xf numFmtId="185" fontId="0" fillId="0" borderId="10" xfId="0" applyNumberForma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187" fontId="0" fillId="0" borderId="1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6" fontId="0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Fill="1" applyBorder="1" applyAlignment="1">
      <alignment wrapText="1"/>
    </xf>
    <xf numFmtId="187" fontId="0" fillId="0" borderId="10" xfId="0" applyNumberFormat="1" applyFont="1" applyFill="1" applyBorder="1" applyAlignment="1">
      <alignment wrapText="1"/>
    </xf>
    <xf numFmtId="184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right" wrapText="1"/>
    </xf>
    <xf numFmtId="0" fontId="0" fillId="0" borderId="15" xfId="0" applyFill="1" applyBorder="1" applyAlignment="1">
      <alignment horizontal="right" wrapText="1"/>
    </xf>
    <xf numFmtId="0" fontId="0" fillId="0" borderId="17" xfId="0" applyFill="1" applyBorder="1" applyAlignment="1">
      <alignment horizontal="right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right" wrapText="1"/>
    </xf>
    <xf numFmtId="0" fontId="0" fillId="0" borderId="20" xfId="0" applyFill="1" applyBorder="1" applyAlignment="1">
      <alignment horizontal="right" wrapText="1"/>
    </xf>
    <xf numFmtId="0" fontId="0" fillId="0" borderId="14" xfId="0" applyFill="1" applyBorder="1" applyAlignment="1">
      <alignment horizontal="right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zoomScalePageLayoutView="0" workbookViewId="0" topLeftCell="A152">
      <selection activeCell="A146" sqref="A146:I162"/>
    </sheetView>
  </sheetViews>
  <sheetFormatPr defaultColWidth="9.140625" defaultRowHeight="12.75"/>
  <cols>
    <col min="1" max="1" width="4.8515625" style="0" customWidth="1"/>
    <col min="2" max="2" width="18.00390625" style="0" customWidth="1"/>
    <col min="3" max="3" width="15.421875" style="0" customWidth="1"/>
    <col min="4" max="4" width="16.421875" style="0" customWidth="1"/>
    <col min="5" max="5" width="16.7109375" style="0" customWidth="1"/>
    <col min="6" max="6" width="16.421875" style="0" customWidth="1"/>
    <col min="7" max="7" width="18.421875" style="0" customWidth="1"/>
    <col min="8" max="8" width="17.421875" style="0" customWidth="1"/>
    <col min="9" max="9" width="11.28125" style="0" customWidth="1"/>
  </cols>
  <sheetData>
    <row r="1" spans="1:9" ht="12.7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35.25" customHeight="1">
      <c r="A2" s="52" t="s">
        <v>37</v>
      </c>
      <c r="B2" s="39"/>
      <c r="C2" s="39"/>
      <c r="D2" s="39"/>
      <c r="E2" s="39"/>
      <c r="F2" s="39"/>
      <c r="G2" s="39"/>
      <c r="H2" s="39"/>
      <c r="I2" s="53"/>
    </row>
    <row r="3" spans="1:9" ht="12.75">
      <c r="A3" s="19"/>
      <c r="B3" s="19"/>
      <c r="C3" s="19"/>
      <c r="D3" s="19"/>
      <c r="E3" s="19"/>
      <c r="F3" s="19"/>
      <c r="G3" s="19"/>
      <c r="H3" s="19"/>
      <c r="I3" s="19"/>
    </row>
    <row r="4" spans="1:9" ht="12.75">
      <c r="A4" s="49" t="s">
        <v>1</v>
      </c>
      <c r="B4" s="50"/>
      <c r="C4" s="50"/>
      <c r="D4" s="50"/>
      <c r="E4" s="50"/>
      <c r="F4" s="50"/>
      <c r="G4" s="50"/>
      <c r="H4" s="50"/>
      <c r="I4" s="51"/>
    </row>
    <row r="5" spans="1:9" ht="25.5" customHeight="1">
      <c r="A5" s="20" t="s">
        <v>2</v>
      </c>
      <c r="B5" s="20" t="s">
        <v>3</v>
      </c>
      <c r="C5" s="34" t="s">
        <v>31</v>
      </c>
      <c r="D5" s="20" t="s">
        <v>6</v>
      </c>
      <c r="E5" s="41" t="s">
        <v>4</v>
      </c>
      <c r="F5" s="34" t="s">
        <v>7</v>
      </c>
      <c r="G5" s="36" t="s">
        <v>32</v>
      </c>
      <c r="H5" s="37" t="s">
        <v>5</v>
      </c>
      <c r="I5" s="38"/>
    </row>
    <row r="6" spans="1:9" ht="102.75" customHeight="1">
      <c r="A6" s="22"/>
      <c r="B6" s="22"/>
      <c r="C6" s="40"/>
      <c r="D6" s="22"/>
      <c r="E6" s="42"/>
      <c r="F6" s="35"/>
      <c r="G6" s="35"/>
      <c r="H6" s="21" t="s">
        <v>8</v>
      </c>
      <c r="I6" s="21" t="s">
        <v>9</v>
      </c>
    </row>
    <row r="7" spans="1:9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1:9" ht="25.5">
      <c r="A9" s="6"/>
      <c r="B9" s="6" t="s">
        <v>10</v>
      </c>
      <c r="C9" s="7">
        <v>4400</v>
      </c>
      <c r="D9" s="7">
        <v>500</v>
      </c>
      <c r="E9" s="7">
        <v>500</v>
      </c>
      <c r="F9" s="8">
        <f>E9/D9*100</f>
        <v>100</v>
      </c>
      <c r="G9" s="8">
        <v>110</v>
      </c>
      <c r="H9" s="8">
        <v>110</v>
      </c>
      <c r="I9" s="8">
        <f>H9/E9*100</f>
        <v>22</v>
      </c>
    </row>
    <row r="10" spans="1:9" ht="21" customHeight="1">
      <c r="A10" s="6"/>
      <c r="B10" s="6" t="s">
        <v>11</v>
      </c>
      <c r="C10" s="6"/>
      <c r="D10" s="6"/>
      <c r="E10" s="6"/>
      <c r="F10" s="6"/>
      <c r="G10" s="6"/>
      <c r="H10" s="6"/>
      <c r="I10" s="6"/>
    </row>
    <row r="11" spans="1:9" ht="39" customHeight="1">
      <c r="A11" s="6"/>
      <c r="B11" s="6" t="s">
        <v>13</v>
      </c>
      <c r="C11" s="6">
        <v>0</v>
      </c>
      <c r="D11" s="6">
        <v>0</v>
      </c>
      <c r="E11" s="6">
        <v>0</v>
      </c>
      <c r="F11" s="8">
        <v>0</v>
      </c>
      <c r="G11" s="6">
        <v>0</v>
      </c>
      <c r="H11" s="6">
        <v>0</v>
      </c>
      <c r="I11" s="11">
        <v>0</v>
      </c>
    </row>
    <row r="12" spans="1:9" ht="20.25" customHeight="1">
      <c r="A12" s="6"/>
      <c r="B12" s="6" t="s">
        <v>14</v>
      </c>
      <c r="C12" s="7">
        <v>4400</v>
      </c>
      <c r="D12" s="7">
        <v>500</v>
      </c>
      <c r="E12" s="7">
        <v>500</v>
      </c>
      <c r="F12" s="11">
        <f>E12/D12*100</f>
        <v>100</v>
      </c>
      <c r="G12" s="8">
        <v>110</v>
      </c>
      <c r="H12" s="8">
        <v>110</v>
      </c>
      <c r="I12" s="8">
        <f>H12/E12*100</f>
        <v>22</v>
      </c>
    </row>
    <row r="15" spans="2:7" ht="38.25">
      <c r="B15" s="19" t="s">
        <v>36</v>
      </c>
      <c r="G15" t="s">
        <v>29</v>
      </c>
    </row>
    <row r="19" spans="1:9" ht="12.75">
      <c r="A19" s="39" t="s">
        <v>0</v>
      </c>
      <c r="B19" s="39"/>
      <c r="C19" s="39"/>
      <c r="D19" s="39"/>
      <c r="E19" s="39"/>
      <c r="F19" s="39"/>
      <c r="G19" s="39"/>
      <c r="H19" s="39"/>
      <c r="I19" s="39"/>
    </row>
    <row r="20" spans="1:9" ht="32.25" customHeight="1">
      <c r="A20" s="39" t="s">
        <v>38</v>
      </c>
      <c r="B20" s="39"/>
      <c r="C20" s="39"/>
      <c r="D20" s="39"/>
      <c r="E20" s="39"/>
      <c r="F20" s="39"/>
      <c r="G20" s="39"/>
      <c r="H20" s="39"/>
      <c r="I20" s="39"/>
    </row>
    <row r="21" spans="1:9" ht="12.7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12.75">
      <c r="A22" s="49" t="s">
        <v>1</v>
      </c>
      <c r="B22" s="50"/>
      <c r="C22" s="50"/>
      <c r="D22" s="50"/>
      <c r="E22" s="50"/>
      <c r="F22" s="50"/>
      <c r="G22" s="50"/>
      <c r="H22" s="50"/>
      <c r="I22" s="51"/>
    </row>
    <row r="23" spans="1:9" ht="38.25">
      <c r="A23" s="20" t="s">
        <v>2</v>
      </c>
      <c r="B23" s="20" t="s">
        <v>3</v>
      </c>
      <c r="C23" s="34" t="s">
        <v>31</v>
      </c>
      <c r="D23" s="20" t="s">
        <v>6</v>
      </c>
      <c r="E23" s="41" t="s">
        <v>4</v>
      </c>
      <c r="F23" s="34" t="s">
        <v>7</v>
      </c>
      <c r="G23" s="36" t="s">
        <v>32</v>
      </c>
      <c r="H23" s="37" t="s">
        <v>5</v>
      </c>
      <c r="I23" s="38"/>
    </row>
    <row r="24" spans="1:9" ht="89.25">
      <c r="A24" s="22"/>
      <c r="B24" s="22"/>
      <c r="C24" s="40"/>
      <c r="D24" s="22"/>
      <c r="E24" s="42"/>
      <c r="F24" s="35"/>
      <c r="G24" s="35"/>
      <c r="H24" s="21" t="s">
        <v>8</v>
      </c>
      <c r="I24" s="21" t="s">
        <v>9</v>
      </c>
    </row>
    <row r="25" spans="1:9" ht="12.7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  <c r="I25" s="6">
        <v>9</v>
      </c>
    </row>
    <row r="26" spans="1:9" ht="25.5">
      <c r="A26" s="6"/>
      <c r="B26" s="6" t="s">
        <v>10</v>
      </c>
      <c r="C26" s="11">
        <v>284.5</v>
      </c>
      <c r="D26" s="8">
        <v>168.5</v>
      </c>
      <c r="E26" s="8">
        <v>80</v>
      </c>
      <c r="F26" s="8">
        <f>E26/D26*100</f>
        <v>47.47774480712167</v>
      </c>
      <c r="G26" s="6">
        <v>195.6</v>
      </c>
      <c r="H26" s="8">
        <v>80</v>
      </c>
      <c r="I26" s="11">
        <f>H26/E26*100</f>
        <v>100</v>
      </c>
    </row>
    <row r="27" spans="1:9" ht="12.75">
      <c r="A27" s="6"/>
      <c r="B27" s="6" t="s">
        <v>11</v>
      </c>
      <c r="C27" s="6"/>
      <c r="D27" s="6"/>
      <c r="E27" s="6"/>
      <c r="F27" s="6"/>
      <c r="G27" s="6"/>
      <c r="H27" s="6"/>
      <c r="I27" s="6"/>
    </row>
    <row r="28" spans="1:9" ht="38.25">
      <c r="A28" s="6"/>
      <c r="B28" s="6" t="s">
        <v>13</v>
      </c>
      <c r="C28" s="6"/>
      <c r="D28" s="6"/>
      <c r="E28" s="6"/>
      <c r="F28" s="8"/>
      <c r="G28" s="6"/>
      <c r="H28" s="6"/>
      <c r="I28" s="11"/>
    </row>
    <row r="29" spans="1:9" ht="12.75">
      <c r="A29" s="6"/>
      <c r="B29" s="6" t="s">
        <v>14</v>
      </c>
      <c r="C29" s="11">
        <v>284.5</v>
      </c>
      <c r="D29" s="8">
        <v>168.5</v>
      </c>
      <c r="E29" s="8">
        <v>80</v>
      </c>
      <c r="F29" s="8">
        <f>E29/D29*100</f>
        <v>47.47774480712167</v>
      </c>
      <c r="G29" s="6">
        <v>195.6</v>
      </c>
      <c r="H29" s="8">
        <v>80</v>
      </c>
      <c r="I29" s="11">
        <f>H29/E29*100</f>
        <v>100</v>
      </c>
    </row>
    <row r="33" spans="2:7" ht="12.75">
      <c r="B33" t="s">
        <v>39</v>
      </c>
      <c r="G33" t="s">
        <v>40</v>
      </c>
    </row>
    <row r="50" spans="1:9" ht="12.75">
      <c r="A50" s="48" t="s">
        <v>0</v>
      </c>
      <c r="B50" s="39"/>
      <c r="C50" s="39"/>
      <c r="D50" s="39"/>
      <c r="E50" s="39"/>
      <c r="F50" s="39"/>
      <c r="G50" s="39"/>
      <c r="H50" s="39"/>
      <c r="I50" s="39"/>
    </row>
    <row r="51" spans="1:9" ht="26.25" customHeight="1">
      <c r="A51" s="48" t="s">
        <v>78</v>
      </c>
      <c r="B51" s="39"/>
      <c r="C51" s="39"/>
      <c r="D51" s="39"/>
      <c r="E51" s="39"/>
      <c r="F51" s="39"/>
      <c r="G51" s="39"/>
      <c r="H51" s="39"/>
      <c r="I51" s="39"/>
    </row>
    <row r="52" spans="1:9" ht="12.7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2.75">
      <c r="A53" s="49" t="s">
        <v>1</v>
      </c>
      <c r="B53" s="50"/>
      <c r="C53" s="50"/>
      <c r="D53" s="50"/>
      <c r="E53" s="50"/>
      <c r="F53" s="50"/>
      <c r="G53" s="50"/>
      <c r="H53" s="50"/>
      <c r="I53" s="51"/>
    </row>
    <row r="54" spans="1:9" ht="38.25">
      <c r="A54" s="20" t="s">
        <v>2</v>
      </c>
      <c r="B54" s="20" t="s">
        <v>3</v>
      </c>
      <c r="C54" s="34" t="s">
        <v>31</v>
      </c>
      <c r="D54" s="20" t="s">
        <v>6</v>
      </c>
      <c r="E54" s="41" t="s">
        <v>4</v>
      </c>
      <c r="F54" s="34" t="s">
        <v>7</v>
      </c>
      <c r="G54" s="36" t="s">
        <v>32</v>
      </c>
      <c r="H54" s="37" t="s">
        <v>5</v>
      </c>
      <c r="I54" s="38"/>
    </row>
    <row r="55" spans="1:9" ht="89.25">
      <c r="A55" s="22"/>
      <c r="B55" s="22"/>
      <c r="C55" s="40"/>
      <c r="D55" s="22"/>
      <c r="E55" s="42"/>
      <c r="F55" s="35"/>
      <c r="G55" s="35"/>
      <c r="H55" s="21" t="s">
        <v>8</v>
      </c>
      <c r="I55" s="21" t="s">
        <v>9</v>
      </c>
    </row>
    <row r="56" spans="1:9" ht="12.75">
      <c r="A56" s="6">
        <v>1</v>
      </c>
      <c r="B56" s="6">
        <v>2</v>
      </c>
      <c r="C56" s="6">
        <v>3</v>
      </c>
      <c r="D56" s="6">
        <v>4</v>
      </c>
      <c r="E56" s="6">
        <v>5</v>
      </c>
      <c r="F56" s="6">
        <v>6</v>
      </c>
      <c r="G56" s="6">
        <v>7</v>
      </c>
      <c r="H56" s="6">
        <v>8</v>
      </c>
      <c r="I56" s="6">
        <v>9</v>
      </c>
    </row>
    <row r="57" spans="1:9" ht="25.5">
      <c r="A57" s="6"/>
      <c r="B57" s="10" t="s">
        <v>10</v>
      </c>
      <c r="C57" s="7">
        <v>41673.3</v>
      </c>
      <c r="D57" s="8">
        <v>41673.3</v>
      </c>
      <c r="E57" s="8">
        <v>2083.3</v>
      </c>
      <c r="F57" s="8">
        <f>E57/D57*100</f>
        <v>4.999124139437002</v>
      </c>
      <c r="G57" s="8">
        <v>0</v>
      </c>
      <c r="H57" s="8">
        <v>0</v>
      </c>
      <c r="I57" s="8">
        <f>H57/E57*100</f>
        <v>0</v>
      </c>
    </row>
    <row r="58" spans="1:9" ht="12.75">
      <c r="A58" s="6"/>
      <c r="B58" s="6" t="s">
        <v>11</v>
      </c>
      <c r="C58" s="6"/>
      <c r="D58" s="6"/>
      <c r="E58" s="6"/>
      <c r="F58" s="6"/>
      <c r="G58" s="6"/>
      <c r="H58" s="6"/>
      <c r="I58" s="6"/>
    </row>
    <row r="59" spans="1:9" ht="25.5">
      <c r="A59" s="6"/>
      <c r="B59" s="6" t="s">
        <v>12</v>
      </c>
      <c r="C59" s="6"/>
      <c r="D59" s="6"/>
      <c r="E59" s="6"/>
      <c r="F59" s="8"/>
      <c r="G59" s="6"/>
      <c r="H59" s="6"/>
      <c r="I59" s="8"/>
    </row>
    <row r="60" spans="1:9" ht="38.25">
      <c r="A60" s="6"/>
      <c r="B60" s="6" t="s">
        <v>13</v>
      </c>
      <c r="C60" s="8">
        <v>39590</v>
      </c>
      <c r="D60" s="8">
        <v>39590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1:9" ht="12.75">
      <c r="A61" s="6"/>
      <c r="B61" s="6" t="s">
        <v>14</v>
      </c>
      <c r="C61" s="8">
        <v>2083.3</v>
      </c>
      <c r="D61" s="8">
        <v>2083.3</v>
      </c>
      <c r="E61" s="8">
        <v>2083.3</v>
      </c>
      <c r="F61" s="8">
        <f>E61/D61*100</f>
        <v>100</v>
      </c>
      <c r="G61" s="8">
        <v>0</v>
      </c>
      <c r="H61" s="8">
        <v>0</v>
      </c>
      <c r="I61" s="8">
        <f>H61/E61*100</f>
        <v>0</v>
      </c>
    </row>
    <row r="62" spans="1:9" ht="25.5">
      <c r="A62" s="6"/>
      <c r="B62" s="6" t="s">
        <v>15</v>
      </c>
      <c r="C62" s="7"/>
      <c r="D62" s="6">
        <v>0</v>
      </c>
      <c r="E62" s="6">
        <v>0</v>
      </c>
      <c r="F62" s="8" t="e">
        <f>E62/D62*100</f>
        <v>#DIV/0!</v>
      </c>
      <c r="G62" s="6">
        <v>0</v>
      </c>
      <c r="H62" s="6">
        <v>0</v>
      </c>
      <c r="I62" s="6"/>
    </row>
    <row r="66" spans="2:4" ht="12.75">
      <c r="B66" s="54" t="s">
        <v>77</v>
      </c>
      <c r="C66" s="46"/>
      <c r="D66" s="46"/>
    </row>
    <row r="67" spans="2:7" ht="12.75">
      <c r="B67" s="46"/>
      <c r="C67" s="46"/>
      <c r="D67" s="46"/>
      <c r="G67" t="s">
        <v>29</v>
      </c>
    </row>
    <row r="74" spans="1:9" ht="12.75">
      <c r="A74" s="39" t="s">
        <v>0</v>
      </c>
      <c r="B74" s="39"/>
      <c r="C74" s="39"/>
      <c r="D74" s="39"/>
      <c r="E74" s="39"/>
      <c r="F74" s="39"/>
      <c r="G74" s="39"/>
      <c r="H74" s="39"/>
      <c r="I74" s="39"/>
    </row>
    <row r="75" spans="1:9" ht="45.75" customHeight="1">
      <c r="A75" s="48" t="s">
        <v>75</v>
      </c>
      <c r="B75" s="39"/>
      <c r="C75" s="39"/>
      <c r="D75" s="39"/>
      <c r="E75" s="39"/>
      <c r="F75" s="39"/>
      <c r="G75" s="39"/>
      <c r="H75" s="39"/>
      <c r="I75" s="39"/>
    </row>
    <row r="76" spans="1:9" ht="12.7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2.75">
      <c r="A77" s="49" t="s">
        <v>1</v>
      </c>
      <c r="B77" s="50"/>
      <c r="C77" s="50"/>
      <c r="D77" s="50"/>
      <c r="E77" s="50"/>
      <c r="F77" s="50"/>
      <c r="G77" s="50"/>
      <c r="H77" s="50"/>
      <c r="I77" s="51"/>
    </row>
    <row r="78" spans="1:9" ht="38.25">
      <c r="A78" s="20" t="s">
        <v>2</v>
      </c>
      <c r="B78" s="20" t="s">
        <v>3</v>
      </c>
      <c r="C78" s="34" t="s">
        <v>31</v>
      </c>
      <c r="D78" s="20" t="s">
        <v>6</v>
      </c>
      <c r="E78" s="41" t="s">
        <v>4</v>
      </c>
      <c r="F78" s="34" t="s">
        <v>7</v>
      </c>
      <c r="G78" s="36" t="s">
        <v>32</v>
      </c>
      <c r="H78" s="37" t="s">
        <v>5</v>
      </c>
      <c r="I78" s="38"/>
    </row>
    <row r="79" spans="1:9" ht="89.25">
      <c r="A79" s="22"/>
      <c r="B79" s="22"/>
      <c r="C79" s="40"/>
      <c r="D79" s="22"/>
      <c r="E79" s="42"/>
      <c r="F79" s="35"/>
      <c r="G79" s="35"/>
      <c r="H79" s="21" t="s">
        <v>8</v>
      </c>
      <c r="I79" s="21" t="s">
        <v>9</v>
      </c>
    </row>
    <row r="80" spans="1:9" ht="12.75">
      <c r="A80" s="6">
        <v>1</v>
      </c>
      <c r="B80" s="6">
        <v>2</v>
      </c>
      <c r="C80" s="6">
        <v>3</v>
      </c>
      <c r="D80" s="6">
        <v>4</v>
      </c>
      <c r="E80" s="6">
        <v>5</v>
      </c>
      <c r="F80" s="6">
        <v>6</v>
      </c>
      <c r="G80" s="6">
        <v>7</v>
      </c>
      <c r="H80" s="6">
        <v>8</v>
      </c>
      <c r="I80" s="6">
        <v>9</v>
      </c>
    </row>
    <row r="81" spans="1:9" ht="25.5">
      <c r="A81" s="6"/>
      <c r="B81" s="10" t="s">
        <v>10</v>
      </c>
      <c r="C81" s="7">
        <v>15840.2</v>
      </c>
      <c r="D81" s="8">
        <v>4943</v>
      </c>
      <c r="E81" s="8">
        <v>4943</v>
      </c>
      <c r="F81" s="8">
        <f>E81/D81*100</f>
        <v>100</v>
      </c>
      <c r="G81" s="8">
        <v>5842.1</v>
      </c>
      <c r="H81" s="8">
        <v>287.5</v>
      </c>
      <c r="I81" s="8">
        <f>H81/E81*100</f>
        <v>5.8163058871130895</v>
      </c>
    </row>
    <row r="82" spans="1:9" ht="12.75">
      <c r="A82" s="6"/>
      <c r="B82" s="6" t="s">
        <v>11</v>
      </c>
      <c r="C82" s="17"/>
      <c r="D82" s="8"/>
      <c r="E82" s="8"/>
      <c r="F82" s="6"/>
      <c r="G82" s="8"/>
      <c r="H82" s="8"/>
      <c r="I82" s="8"/>
    </row>
    <row r="83" spans="1:9" ht="25.5">
      <c r="A83" s="6"/>
      <c r="B83" s="6" t="s">
        <v>12</v>
      </c>
      <c r="C83" s="17"/>
      <c r="D83" s="8"/>
      <c r="E83" s="8"/>
      <c r="F83" s="8"/>
      <c r="G83" s="8"/>
      <c r="H83" s="8"/>
      <c r="I83" s="8"/>
    </row>
    <row r="84" spans="1:9" ht="38.25">
      <c r="A84" s="6"/>
      <c r="B84" s="6" t="s">
        <v>13</v>
      </c>
      <c r="C84" s="17">
        <v>256.4</v>
      </c>
      <c r="D84" s="8"/>
      <c r="E84" s="8"/>
      <c r="F84" s="8" t="e">
        <f>E84/D84*100</f>
        <v>#DIV/0!</v>
      </c>
      <c r="G84" s="8">
        <v>256.4</v>
      </c>
      <c r="H84" s="8"/>
      <c r="I84" s="8" t="e">
        <f>H84/E84*100</f>
        <v>#DIV/0!</v>
      </c>
    </row>
    <row r="85" spans="1:9" ht="12.75">
      <c r="A85" s="6"/>
      <c r="B85" s="6" t="s">
        <v>14</v>
      </c>
      <c r="C85" s="7">
        <v>10973.8</v>
      </c>
      <c r="D85" s="8">
        <v>3360</v>
      </c>
      <c r="E85" s="8">
        <v>3360</v>
      </c>
      <c r="F85" s="8">
        <f>E85/D85*100</f>
        <v>100</v>
      </c>
      <c r="G85" s="8">
        <v>4156.4</v>
      </c>
      <c r="H85" s="8">
        <v>242.5</v>
      </c>
      <c r="I85" s="8">
        <f>H85/E85*100</f>
        <v>7.217261904761904</v>
      </c>
    </row>
    <row r="86" spans="1:9" ht="12.75">
      <c r="A86" s="6"/>
      <c r="B86" s="6" t="s">
        <v>20</v>
      </c>
      <c r="C86" s="7">
        <v>4065</v>
      </c>
      <c r="D86" s="8">
        <v>1373</v>
      </c>
      <c r="E86" s="8">
        <v>1373</v>
      </c>
      <c r="F86" s="8">
        <f>E86/D86*100</f>
        <v>100</v>
      </c>
      <c r="G86" s="8">
        <v>1429.3</v>
      </c>
      <c r="H86" s="8">
        <v>45</v>
      </c>
      <c r="I86" s="8">
        <f>H86/E86*100</f>
        <v>3.2774945375091042</v>
      </c>
    </row>
    <row r="87" spans="1:9" ht="25.5">
      <c r="A87" s="6"/>
      <c r="B87" s="6" t="s">
        <v>15</v>
      </c>
      <c r="C87" s="7">
        <v>545</v>
      </c>
      <c r="D87" s="8">
        <v>210</v>
      </c>
      <c r="E87" s="8">
        <v>210</v>
      </c>
      <c r="F87" s="8">
        <f>E87/D87*100</f>
        <v>100</v>
      </c>
      <c r="G87" s="8">
        <v>0</v>
      </c>
      <c r="H87" s="8">
        <v>0</v>
      </c>
      <c r="I87" s="8">
        <f>H87/E87*100</f>
        <v>0</v>
      </c>
    </row>
    <row r="90" spans="2:7" ht="54.75" customHeight="1">
      <c r="B90" s="45" t="s">
        <v>76</v>
      </c>
      <c r="C90" s="55"/>
      <c r="G90" t="s">
        <v>41</v>
      </c>
    </row>
    <row r="95" spans="1:9" s="24" customFormat="1" ht="12.75">
      <c r="A95" s="39" t="s">
        <v>0</v>
      </c>
      <c r="B95" s="39"/>
      <c r="C95" s="39"/>
      <c r="D95" s="39"/>
      <c r="E95" s="39"/>
      <c r="F95" s="39"/>
      <c r="G95" s="39"/>
      <c r="H95" s="39"/>
      <c r="I95" s="39"/>
    </row>
    <row r="96" spans="1:9" s="24" customFormat="1" ht="44.25" customHeight="1">
      <c r="A96" s="39" t="s">
        <v>48</v>
      </c>
      <c r="B96" s="39"/>
      <c r="C96" s="39"/>
      <c r="D96" s="39"/>
      <c r="E96" s="39"/>
      <c r="F96" s="39"/>
      <c r="G96" s="39"/>
      <c r="H96" s="39"/>
      <c r="I96" s="39"/>
    </row>
    <row r="97" spans="1:9" s="24" customFormat="1" ht="12.7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2.75">
      <c r="A98" s="49" t="s">
        <v>1</v>
      </c>
      <c r="B98" s="50"/>
      <c r="C98" s="50"/>
      <c r="D98" s="50"/>
      <c r="E98" s="50"/>
      <c r="F98" s="50"/>
      <c r="G98" s="50"/>
      <c r="H98" s="50"/>
      <c r="I98" s="51"/>
    </row>
    <row r="99" spans="1:9" ht="38.25">
      <c r="A99" s="20" t="s">
        <v>2</v>
      </c>
      <c r="B99" s="20" t="s">
        <v>3</v>
      </c>
      <c r="C99" s="34" t="s">
        <v>31</v>
      </c>
      <c r="D99" s="20" t="s">
        <v>6</v>
      </c>
      <c r="E99" s="41" t="s">
        <v>4</v>
      </c>
      <c r="F99" s="34" t="s">
        <v>7</v>
      </c>
      <c r="G99" s="36" t="s">
        <v>32</v>
      </c>
      <c r="H99" s="37" t="s">
        <v>5</v>
      </c>
      <c r="I99" s="38"/>
    </row>
    <row r="100" spans="1:9" ht="89.25">
      <c r="A100" s="22"/>
      <c r="B100" s="22"/>
      <c r="C100" s="40"/>
      <c r="D100" s="22"/>
      <c r="E100" s="42"/>
      <c r="F100" s="35"/>
      <c r="G100" s="35"/>
      <c r="H100" s="21" t="s">
        <v>8</v>
      </c>
      <c r="I100" s="21" t="s">
        <v>9</v>
      </c>
    </row>
    <row r="101" spans="1:9" ht="12.75">
      <c r="A101" s="6">
        <v>1</v>
      </c>
      <c r="B101" s="6">
        <v>2</v>
      </c>
      <c r="C101" s="6">
        <v>3</v>
      </c>
      <c r="D101" s="6">
        <v>4</v>
      </c>
      <c r="E101" s="6">
        <v>5</v>
      </c>
      <c r="F101" s="6">
        <v>6</v>
      </c>
      <c r="G101" s="6">
        <v>7</v>
      </c>
      <c r="H101" s="6">
        <v>8</v>
      </c>
      <c r="I101" s="6">
        <v>9</v>
      </c>
    </row>
    <row r="102" spans="1:9" ht="25.5">
      <c r="A102" s="6"/>
      <c r="B102" s="6" t="s">
        <v>10</v>
      </c>
      <c r="C102" s="6">
        <v>11284.5</v>
      </c>
      <c r="D102" s="8">
        <v>7604.5</v>
      </c>
      <c r="E102" s="8">
        <v>1104.5</v>
      </c>
      <c r="F102" s="8">
        <f>E102/D102*100</f>
        <v>14.52429482543231</v>
      </c>
      <c r="G102" s="6">
        <v>4243.22</v>
      </c>
      <c r="H102" s="8">
        <v>563.5</v>
      </c>
      <c r="I102" s="8">
        <f>H102/E102*100</f>
        <v>51.01856043458578</v>
      </c>
    </row>
    <row r="103" spans="1:9" ht="12.75">
      <c r="A103" s="6"/>
      <c r="B103" s="6" t="s">
        <v>11</v>
      </c>
      <c r="C103" s="6"/>
      <c r="D103" s="6"/>
      <c r="E103" s="6"/>
      <c r="F103" s="6"/>
      <c r="G103" s="6"/>
      <c r="H103" s="6"/>
      <c r="I103" s="6"/>
    </row>
    <row r="104" spans="1:9" ht="25.5">
      <c r="A104" s="6"/>
      <c r="B104" s="6" t="s">
        <v>12</v>
      </c>
      <c r="C104" s="6"/>
      <c r="D104" s="6"/>
      <c r="E104" s="6"/>
      <c r="F104" s="6"/>
      <c r="G104" s="6"/>
      <c r="H104" s="6"/>
      <c r="I104" s="6"/>
    </row>
    <row r="105" spans="1:9" ht="38.25">
      <c r="A105" s="6"/>
      <c r="B105" s="6" t="s">
        <v>13</v>
      </c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 t="s">
        <v>14</v>
      </c>
      <c r="C106" s="7">
        <v>11284.5</v>
      </c>
      <c r="D106" s="8">
        <v>7604.5</v>
      </c>
      <c r="E106" s="8">
        <v>1104.5</v>
      </c>
      <c r="F106" s="8">
        <f>E106/D106*100</f>
        <v>14.52429482543231</v>
      </c>
      <c r="G106" s="6">
        <v>4243.22</v>
      </c>
      <c r="H106" s="8">
        <v>563.5</v>
      </c>
      <c r="I106" s="8">
        <f>H106/E106*100</f>
        <v>51.01856043458578</v>
      </c>
    </row>
    <row r="107" spans="1:9" ht="12.75">
      <c r="A107" s="6"/>
      <c r="B107" s="6" t="s">
        <v>20</v>
      </c>
      <c r="C107" s="6"/>
      <c r="D107" s="6"/>
      <c r="E107" s="6"/>
      <c r="F107" s="8"/>
      <c r="G107" s="6"/>
      <c r="H107" s="6"/>
      <c r="I107" s="6"/>
    </row>
    <row r="108" spans="1:9" ht="25.5">
      <c r="A108" s="6"/>
      <c r="B108" s="6" t="s">
        <v>15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</row>
    <row r="112" ht="12.75">
      <c r="B112" t="s">
        <v>42</v>
      </c>
    </row>
    <row r="113" spans="2:8" ht="12.75">
      <c r="B113" t="s">
        <v>43</v>
      </c>
      <c r="H113" t="s">
        <v>44</v>
      </c>
    </row>
    <row r="121" spans="1:9" ht="12.75">
      <c r="A121" s="39" t="s">
        <v>0</v>
      </c>
      <c r="B121" s="39"/>
      <c r="C121" s="39"/>
      <c r="D121" s="39"/>
      <c r="E121" s="39"/>
      <c r="F121" s="39"/>
      <c r="G121" s="39"/>
      <c r="H121" s="39"/>
      <c r="I121" s="39"/>
    </row>
    <row r="122" spans="1:9" ht="12.75">
      <c r="A122" s="39" t="s">
        <v>45</v>
      </c>
      <c r="B122" s="39"/>
      <c r="C122" s="39"/>
      <c r="D122" s="39"/>
      <c r="E122" s="39"/>
      <c r="F122" s="39"/>
      <c r="G122" s="39"/>
      <c r="H122" s="39"/>
      <c r="I122" s="39"/>
    </row>
    <row r="123" spans="1:9" ht="12.75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12.75">
      <c r="A124" s="49" t="s">
        <v>1</v>
      </c>
      <c r="B124" s="50"/>
      <c r="C124" s="50"/>
      <c r="D124" s="50"/>
      <c r="E124" s="50"/>
      <c r="F124" s="50"/>
      <c r="G124" s="50"/>
      <c r="H124" s="50"/>
      <c r="I124" s="51"/>
    </row>
    <row r="125" spans="1:9" ht="38.25">
      <c r="A125" s="20" t="s">
        <v>2</v>
      </c>
      <c r="B125" s="20" t="s">
        <v>3</v>
      </c>
      <c r="C125" s="34" t="s">
        <v>31</v>
      </c>
      <c r="D125" s="20" t="s">
        <v>6</v>
      </c>
      <c r="E125" s="41" t="s">
        <v>4</v>
      </c>
      <c r="F125" s="34" t="s">
        <v>7</v>
      </c>
      <c r="G125" s="36" t="s">
        <v>32</v>
      </c>
      <c r="H125" s="37" t="s">
        <v>5</v>
      </c>
      <c r="I125" s="38"/>
    </row>
    <row r="126" spans="1:9" ht="89.25">
      <c r="A126" s="22"/>
      <c r="B126" s="22"/>
      <c r="C126" s="40"/>
      <c r="D126" s="22"/>
      <c r="E126" s="42"/>
      <c r="F126" s="35"/>
      <c r="G126" s="35"/>
      <c r="H126" s="21" t="s">
        <v>8</v>
      </c>
      <c r="I126" s="21" t="s">
        <v>9</v>
      </c>
    </row>
    <row r="127" spans="1:9" ht="12.75">
      <c r="A127" s="6">
        <v>1</v>
      </c>
      <c r="B127" s="6">
        <v>2</v>
      </c>
      <c r="C127" s="6">
        <v>3</v>
      </c>
      <c r="D127" s="6">
        <v>4</v>
      </c>
      <c r="E127" s="6">
        <v>5</v>
      </c>
      <c r="F127" s="6">
        <v>6</v>
      </c>
      <c r="G127" s="6">
        <v>7</v>
      </c>
      <c r="H127" s="6">
        <v>8</v>
      </c>
      <c r="I127" s="6">
        <v>9</v>
      </c>
    </row>
    <row r="128" spans="1:9" ht="25.5">
      <c r="A128" s="6"/>
      <c r="B128" s="6" t="s">
        <v>10</v>
      </c>
      <c r="C128" s="6">
        <v>2749.66</v>
      </c>
      <c r="D128" s="8">
        <v>356</v>
      </c>
      <c r="E128" s="8">
        <v>356</v>
      </c>
      <c r="F128" s="8">
        <f>E128/D128*100</f>
        <v>100</v>
      </c>
      <c r="G128" s="6">
        <v>2559.65</v>
      </c>
      <c r="H128" s="8">
        <v>358.3</v>
      </c>
      <c r="I128" s="8">
        <f>H128/E128*100</f>
        <v>100.64606741573034</v>
      </c>
    </row>
    <row r="129" spans="1:9" ht="12.75">
      <c r="A129" s="6"/>
      <c r="B129" s="6" t="s">
        <v>11</v>
      </c>
      <c r="C129" s="6"/>
      <c r="D129" s="6"/>
      <c r="E129" s="6"/>
      <c r="F129" s="6"/>
      <c r="G129" s="6"/>
      <c r="H129" s="6"/>
      <c r="I129" s="6"/>
    </row>
    <row r="130" spans="1:9" ht="25.5">
      <c r="A130" s="6"/>
      <c r="B130" s="6" t="s">
        <v>12</v>
      </c>
      <c r="C130" s="6">
        <v>795.1</v>
      </c>
      <c r="D130" s="8">
        <v>260</v>
      </c>
      <c r="E130" s="8">
        <v>260</v>
      </c>
      <c r="F130" s="8">
        <f>E130/D130*100</f>
        <v>100</v>
      </c>
      <c r="G130" s="6">
        <v>1120.4</v>
      </c>
      <c r="H130" s="6">
        <v>273.6</v>
      </c>
      <c r="I130" s="8">
        <f>H130/E130*100</f>
        <v>105.23076923076924</v>
      </c>
    </row>
    <row r="131" spans="1:9" ht="38.25">
      <c r="A131" s="6"/>
      <c r="B131" s="6" t="s">
        <v>13</v>
      </c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 t="s">
        <v>14</v>
      </c>
      <c r="C132" s="7">
        <v>1076.39</v>
      </c>
      <c r="D132" s="8">
        <v>96</v>
      </c>
      <c r="E132" s="8">
        <v>96</v>
      </c>
      <c r="F132" s="8">
        <f>E132/D132*100</f>
        <v>100</v>
      </c>
      <c r="G132" s="6">
        <v>1011.08</v>
      </c>
      <c r="H132" s="8">
        <v>84.7</v>
      </c>
      <c r="I132" s="8">
        <f>H132/E132*100</f>
        <v>88.22916666666667</v>
      </c>
    </row>
    <row r="133" spans="1:9" ht="12.75">
      <c r="A133" s="6"/>
      <c r="B133" s="6" t="s">
        <v>20</v>
      </c>
      <c r="C133" s="6"/>
      <c r="D133" s="6"/>
      <c r="E133" s="6"/>
      <c r="F133" s="8"/>
      <c r="G133" s="6"/>
      <c r="H133" s="6"/>
      <c r="I133" s="6"/>
    </row>
    <row r="134" spans="1:9" ht="25.5">
      <c r="A134" s="6"/>
      <c r="B134" s="6" t="s">
        <v>15</v>
      </c>
      <c r="C134" s="7">
        <v>878.17</v>
      </c>
      <c r="D134" s="7">
        <v>0</v>
      </c>
      <c r="E134" s="7">
        <v>0</v>
      </c>
      <c r="F134" s="7">
        <v>0</v>
      </c>
      <c r="G134" s="7">
        <v>428.17</v>
      </c>
      <c r="H134" s="7">
        <v>0</v>
      </c>
      <c r="I134" s="7">
        <v>0</v>
      </c>
    </row>
    <row r="138" ht="12.75">
      <c r="B138" t="s">
        <v>42</v>
      </c>
    </row>
    <row r="139" spans="2:8" ht="12.75">
      <c r="B139" t="s">
        <v>43</v>
      </c>
      <c r="H139" t="s">
        <v>44</v>
      </c>
    </row>
    <row r="146" spans="1:9" ht="12.75">
      <c r="A146" s="39" t="s">
        <v>0</v>
      </c>
      <c r="B146" s="39"/>
      <c r="C146" s="39"/>
      <c r="D146" s="39"/>
      <c r="E146" s="39"/>
      <c r="F146" s="39"/>
      <c r="G146" s="39"/>
      <c r="H146" s="39"/>
      <c r="I146" s="39"/>
    </row>
    <row r="147" spans="1:9" ht="48" customHeight="1">
      <c r="A147" s="48" t="s">
        <v>79</v>
      </c>
      <c r="B147" s="39"/>
      <c r="C147" s="39"/>
      <c r="D147" s="39"/>
      <c r="E147" s="39"/>
      <c r="F147" s="39"/>
      <c r="G147" s="39"/>
      <c r="H147" s="39"/>
      <c r="I147" s="39"/>
    </row>
    <row r="148" spans="1:9" ht="12.75">
      <c r="A148" s="19"/>
      <c r="B148" s="19"/>
      <c r="C148" s="19"/>
      <c r="D148" s="19"/>
      <c r="E148" s="19"/>
      <c r="F148" s="19"/>
      <c r="G148" s="19"/>
      <c r="H148" s="19"/>
      <c r="I148" s="19"/>
    </row>
    <row r="149" spans="1:9" ht="12.75">
      <c r="A149" s="49" t="s">
        <v>1</v>
      </c>
      <c r="B149" s="50"/>
      <c r="C149" s="50"/>
      <c r="D149" s="50"/>
      <c r="E149" s="50"/>
      <c r="F149" s="50"/>
      <c r="G149" s="50"/>
      <c r="H149" s="50"/>
      <c r="I149" s="51"/>
    </row>
    <row r="150" spans="1:9" ht="38.25">
      <c r="A150" s="20" t="s">
        <v>2</v>
      </c>
      <c r="B150" s="20" t="s">
        <v>3</v>
      </c>
      <c r="C150" s="34" t="s">
        <v>31</v>
      </c>
      <c r="D150" s="20" t="s">
        <v>6</v>
      </c>
      <c r="E150" s="41" t="s">
        <v>4</v>
      </c>
      <c r="F150" s="34" t="s">
        <v>7</v>
      </c>
      <c r="G150" s="36" t="s">
        <v>32</v>
      </c>
      <c r="H150" s="37" t="s">
        <v>5</v>
      </c>
      <c r="I150" s="38"/>
    </row>
    <row r="151" spans="1:9" ht="89.25">
      <c r="A151" s="22"/>
      <c r="B151" s="22"/>
      <c r="C151" s="40"/>
      <c r="D151" s="22"/>
      <c r="E151" s="42"/>
      <c r="F151" s="35"/>
      <c r="G151" s="35"/>
      <c r="H151" s="21" t="s">
        <v>8</v>
      </c>
      <c r="I151" s="21" t="s">
        <v>9</v>
      </c>
    </row>
    <row r="152" spans="1:9" ht="12.75">
      <c r="A152" s="6">
        <v>1</v>
      </c>
      <c r="B152" s="6">
        <v>2</v>
      </c>
      <c r="C152" s="6">
        <v>3</v>
      </c>
      <c r="D152" s="6">
        <v>4</v>
      </c>
      <c r="E152" s="6">
        <v>5</v>
      </c>
      <c r="F152" s="6">
        <v>6</v>
      </c>
      <c r="G152" s="6">
        <v>7</v>
      </c>
      <c r="H152" s="6">
        <v>8</v>
      </c>
      <c r="I152" s="6">
        <v>9</v>
      </c>
    </row>
    <row r="153" spans="1:9" ht="25.5">
      <c r="A153" s="6"/>
      <c r="B153" s="6" t="s">
        <v>10</v>
      </c>
      <c r="C153" s="8">
        <v>140</v>
      </c>
      <c r="D153" s="8">
        <v>80</v>
      </c>
      <c r="E153" s="8">
        <v>80</v>
      </c>
      <c r="F153" s="8">
        <f>E153/D153*100</f>
        <v>100</v>
      </c>
      <c r="G153" s="8">
        <v>88.4</v>
      </c>
      <c r="H153" s="8">
        <v>28.4</v>
      </c>
      <c r="I153" s="8">
        <f>H153/E153*100</f>
        <v>35.5</v>
      </c>
    </row>
    <row r="154" spans="1:9" ht="12.75">
      <c r="A154" s="6"/>
      <c r="B154" s="6" t="s">
        <v>11</v>
      </c>
      <c r="C154" s="6"/>
      <c r="D154" s="6"/>
      <c r="E154" s="6"/>
      <c r="F154" s="6"/>
      <c r="G154" s="6"/>
      <c r="H154" s="6"/>
      <c r="I154" s="6"/>
    </row>
    <row r="155" spans="1:9" ht="25.5">
      <c r="A155" s="6"/>
      <c r="B155" s="6" t="s">
        <v>12</v>
      </c>
      <c r="C155" s="6"/>
      <c r="D155" s="6"/>
      <c r="E155" s="6"/>
      <c r="F155" s="6"/>
      <c r="G155" s="6"/>
      <c r="H155" s="6"/>
      <c r="I155" s="6"/>
    </row>
    <row r="156" spans="1:9" ht="38.25">
      <c r="A156" s="6"/>
      <c r="B156" s="6" t="s">
        <v>13</v>
      </c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 t="s">
        <v>14</v>
      </c>
      <c r="C157" s="8">
        <v>140</v>
      </c>
      <c r="D157" s="8">
        <v>80</v>
      </c>
      <c r="E157" s="8">
        <v>80</v>
      </c>
      <c r="F157" s="8">
        <f>E157/D157*100</f>
        <v>100</v>
      </c>
      <c r="G157" s="8">
        <v>88.4</v>
      </c>
      <c r="H157" s="8">
        <v>28.4</v>
      </c>
      <c r="I157" s="8">
        <f>H157/E157*100</f>
        <v>35.5</v>
      </c>
    </row>
    <row r="158" spans="1:9" ht="12.75">
      <c r="A158" s="6"/>
      <c r="B158" s="6" t="s">
        <v>20</v>
      </c>
      <c r="C158" s="6"/>
      <c r="D158" s="6"/>
      <c r="E158" s="6"/>
      <c r="F158" s="6"/>
      <c r="G158" s="6"/>
      <c r="H158" s="6"/>
      <c r="I158" s="6"/>
    </row>
    <row r="159" spans="1:9" ht="25.5">
      <c r="A159" s="6"/>
      <c r="B159" s="6" t="s">
        <v>15</v>
      </c>
      <c r="C159" s="6"/>
      <c r="D159" s="6"/>
      <c r="E159" s="6"/>
      <c r="F159" s="6"/>
      <c r="G159" s="6"/>
      <c r="H159" s="6"/>
      <c r="I159" s="6"/>
    </row>
    <row r="162" spans="2:7" ht="76.5">
      <c r="B162" s="19" t="s">
        <v>46</v>
      </c>
      <c r="G162" t="s">
        <v>47</v>
      </c>
    </row>
    <row r="164" spans="1:9" ht="12.75">
      <c r="A164" s="39" t="s">
        <v>0</v>
      </c>
      <c r="B164" s="39"/>
      <c r="C164" s="39"/>
      <c r="D164" s="39"/>
      <c r="E164" s="39"/>
      <c r="F164" s="39"/>
      <c r="G164" s="39"/>
      <c r="H164" s="39"/>
      <c r="I164" s="39"/>
    </row>
    <row r="165" spans="1:9" ht="30.75" customHeight="1">
      <c r="A165" s="39" t="s">
        <v>49</v>
      </c>
      <c r="B165" s="39"/>
      <c r="C165" s="39"/>
      <c r="D165" s="39"/>
      <c r="E165" s="39"/>
      <c r="F165" s="39"/>
      <c r="G165" s="39"/>
      <c r="H165" s="39"/>
      <c r="I165" s="39"/>
    </row>
    <row r="166" spans="1:9" ht="12.75">
      <c r="A166" s="19"/>
      <c r="B166" s="19"/>
      <c r="C166" s="19"/>
      <c r="D166" s="19"/>
      <c r="E166" s="19"/>
      <c r="F166" s="19"/>
      <c r="G166" s="19"/>
      <c r="H166" s="19"/>
      <c r="I166" s="19"/>
    </row>
    <row r="167" spans="1:9" ht="12.75">
      <c r="A167" s="49" t="s">
        <v>1</v>
      </c>
      <c r="B167" s="50"/>
      <c r="C167" s="50"/>
      <c r="D167" s="50"/>
      <c r="E167" s="50"/>
      <c r="F167" s="50"/>
      <c r="G167" s="50"/>
      <c r="H167" s="50"/>
      <c r="I167" s="51"/>
    </row>
    <row r="169" spans="1:9" ht="38.25">
      <c r="A169" s="20" t="s">
        <v>2</v>
      </c>
      <c r="B169" s="20" t="s">
        <v>3</v>
      </c>
      <c r="C169" s="34" t="s">
        <v>31</v>
      </c>
      <c r="D169" s="20" t="s">
        <v>6</v>
      </c>
      <c r="E169" s="41" t="s">
        <v>4</v>
      </c>
      <c r="F169" s="34" t="s">
        <v>7</v>
      </c>
      <c r="G169" s="36" t="s">
        <v>32</v>
      </c>
      <c r="H169" s="37" t="s">
        <v>5</v>
      </c>
      <c r="I169" s="38"/>
    </row>
    <row r="170" spans="1:9" ht="89.25">
      <c r="A170" s="22"/>
      <c r="B170" s="22"/>
      <c r="C170" s="40"/>
      <c r="D170" s="22"/>
      <c r="E170" s="42"/>
      <c r="F170" s="35"/>
      <c r="G170" s="35"/>
      <c r="H170" s="21" t="s">
        <v>8</v>
      </c>
      <c r="I170" s="21" t="s">
        <v>9</v>
      </c>
    </row>
    <row r="171" spans="1:9" ht="12.75">
      <c r="A171" s="6">
        <v>1</v>
      </c>
      <c r="B171" s="6">
        <v>2</v>
      </c>
      <c r="C171" s="6">
        <v>3</v>
      </c>
      <c r="D171" s="6">
        <v>4</v>
      </c>
      <c r="E171" s="6">
        <v>5</v>
      </c>
      <c r="F171" s="6">
        <v>6</v>
      </c>
      <c r="G171" s="6">
        <v>7</v>
      </c>
      <c r="H171" s="6">
        <v>8</v>
      </c>
      <c r="I171" s="6">
        <v>9</v>
      </c>
    </row>
    <row r="172" spans="1:9" ht="25.5">
      <c r="A172" s="6"/>
      <c r="B172" s="6" t="s">
        <v>10</v>
      </c>
      <c r="C172" s="8">
        <v>919519</v>
      </c>
      <c r="D172" s="8">
        <v>100190</v>
      </c>
      <c r="E172" s="8">
        <v>38678</v>
      </c>
      <c r="F172" s="8">
        <f>E172/D172*100</f>
        <v>38.604651162790695</v>
      </c>
      <c r="G172" s="8">
        <v>833856</v>
      </c>
      <c r="H172" s="8">
        <v>38678</v>
      </c>
      <c r="I172" s="8">
        <f>H172/E172*100</f>
        <v>100</v>
      </c>
    </row>
    <row r="173" spans="1:9" ht="12.75">
      <c r="A173" s="6"/>
      <c r="B173" s="6" t="s">
        <v>11</v>
      </c>
      <c r="C173" s="6"/>
      <c r="D173" s="6"/>
      <c r="E173" s="6"/>
      <c r="F173" s="6"/>
      <c r="G173" s="6"/>
      <c r="H173" s="6"/>
      <c r="I173" s="6"/>
    </row>
    <row r="174" spans="1:9" ht="25.5">
      <c r="A174" s="6"/>
      <c r="B174" s="6" t="s">
        <v>12</v>
      </c>
      <c r="C174" s="8">
        <v>125010</v>
      </c>
      <c r="D174" s="8">
        <v>41670</v>
      </c>
      <c r="E174" s="8">
        <v>29220</v>
      </c>
      <c r="F174" s="8">
        <f>E174/D174*100</f>
        <v>70.1223902087833</v>
      </c>
      <c r="G174" s="8">
        <v>98354</v>
      </c>
      <c r="H174" s="8">
        <v>29220</v>
      </c>
      <c r="I174" s="8">
        <f>H174/E174*100</f>
        <v>100</v>
      </c>
    </row>
    <row r="175" spans="1:9" ht="38.25">
      <c r="A175" s="6"/>
      <c r="B175" s="6" t="s">
        <v>13</v>
      </c>
      <c r="C175" s="8">
        <v>21660</v>
      </c>
      <c r="D175" s="8">
        <v>7220</v>
      </c>
      <c r="E175" s="8">
        <v>4258</v>
      </c>
      <c r="F175" s="8">
        <f>E175/D175*100</f>
        <v>58.97506925207756</v>
      </c>
      <c r="G175" s="8">
        <v>21553</v>
      </c>
      <c r="H175" s="8">
        <v>4258</v>
      </c>
      <c r="I175" s="8">
        <f>H175/E175*100</f>
        <v>100</v>
      </c>
    </row>
    <row r="176" spans="1:9" ht="12.75">
      <c r="A176" s="6"/>
      <c r="B176" s="6" t="s">
        <v>14</v>
      </c>
      <c r="C176" s="8">
        <v>899</v>
      </c>
      <c r="D176" s="8">
        <v>300</v>
      </c>
      <c r="E176" s="8">
        <v>300</v>
      </c>
      <c r="F176" s="8">
        <f>E176/D176*100</f>
        <v>100</v>
      </c>
      <c r="G176" s="8">
        <v>899</v>
      </c>
      <c r="H176" s="8">
        <v>300</v>
      </c>
      <c r="I176" s="8">
        <f>H176/E176*100</f>
        <v>100</v>
      </c>
    </row>
    <row r="177" spans="1:9" ht="12.75">
      <c r="A177" s="6"/>
      <c r="B177" s="6" t="s">
        <v>20</v>
      </c>
      <c r="C177" s="6"/>
      <c r="D177" s="6"/>
      <c r="E177" s="6"/>
      <c r="F177" s="6"/>
      <c r="G177" s="6"/>
      <c r="H177" s="6"/>
      <c r="I177" s="6"/>
    </row>
    <row r="178" spans="1:9" ht="25.5">
      <c r="A178" s="6"/>
      <c r="B178" s="6" t="s">
        <v>15</v>
      </c>
      <c r="C178" s="8">
        <v>771950</v>
      </c>
      <c r="D178" s="8">
        <v>51000</v>
      </c>
      <c r="E178" s="8">
        <v>4900</v>
      </c>
      <c r="F178" s="8">
        <f>E178/D178*100</f>
        <v>9.607843137254903</v>
      </c>
      <c r="G178" s="8">
        <v>713050</v>
      </c>
      <c r="H178" s="8">
        <v>4900</v>
      </c>
      <c r="I178" s="8">
        <f>H178/E178*100</f>
        <v>100</v>
      </c>
    </row>
    <row r="181" spans="2:7" ht="25.5" customHeight="1">
      <c r="B181" s="45" t="s">
        <v>50</v>
      </c>
      <c r="G181" s="26" t="s">
        <v>51</v>
      </c>
    </row>
    <row r="182" ht="89.25" customHeight="1">
      <c r="B182" s="44"/>
    </row>
    <row r="190" spans="1:9" ht="12.75">
      <c r="A190" s="39" t="s">
        <v>0</v>
      </c>
      <c r="B190" s="39"/>
      <c r="C190" s="39"/>
      <c r="D190" s="39"/>
      <c r="E190" s="39"/>
      <c r="F190" s="39"/>
      <c r="G190" s="39"/>
      <c r="H190" s="39"/>
      <c r="I190" s="39"/>
    </row>
    <row r="191" spans="1:9" ht="25.5" customHeight="1">
      <c r="A191" s="39" t="s">
        <v>71</v>
      </c>
      <c r="B191" s="39"/>
      <c r="C191" s="39"/>
      <c r="D191" s="39"/>
      <c r="E191" s="39"/>
      <c r="F191" s="39"/>
      <c r="G191" s="39"/>
      <c r="H191" s="39"/>
      <c r="I191" s="39"/>
    </row>
    <row r="192" spans="1:9" ht="12.75">
      <c r="A192" s="19"/>
      <c r="B192" s="19"/>
      <c r="C192" s="19"/>
      <c r="D192" s="19"/>
      <c r="E192" s="19"/>
      <c r="F192" s="19"/>
      <c r="G192" s="19"/>
      <c r="H192" s="19"/>
      <c r="I192" s="19"/>
    </row>
    <row r="193" spans="1:9" ht="12.75">
      <c r="A193" s="49" t="s">
        <v>1</v>
      </c>
      <c r="B193" s="50"/>
      <c r="C193" s="50"/>
      <c r="D193" s="50"/>
      <c r="E193" s="50"/>
      <c r="F193" s="50"/>
      <c r="G193" s="50"/>
      <c r="H193" s="50"/>
      <c r="I193" s="51"/>
    </row>
    <row r="195" spans="1:9" ht="38.25">
      <c r="A195" s="20" t="s">
        <v>2</v>
      </c>
      <c r="B195" s="20" t="s">
        <v>3</v>
      </c>
      <c r="C195" s="34" t="s">
        <v>31</v>
      </c>
      <c r="D195" s="20" t="s">
        <v>6</v>
      </c>
      <c r="E195" s="41" t="s">
        <v>4</v>
      </c>
      <c r="F195" s="34" t="s">
        <v>7</v>
      </c>
      <c r="G195" s="36" t="s">
        <v>32</v>
      </c>
      <c r="H195" s="37" t="s">
        <v>5</v>
      </c>
      <c r="I195" s="38"/>
    </row>
    <row r="196" spans="1:9" ht="89.25">
      <c r="A196" s="22"/>
      <c r="B196" s="22"/>
      <c r="C196" s="40"/>
      <c r="D196" s="22"/>
      <c r="E196" s="42"/>
      <c r="F196" s="35"/>
      <c r="G196" s="35"/>
      <c r="H196" s="21" t="s">
        <v>8</v>
      </c>
      <c r="I196" s="21" t="s">
        <v>9</v>
      </c>
    </row>
    <row r="197" spans="1:9" ht="12.75">
      <c r="A197" s="6">
        <v>1</v>
      </c>
      <c r="B197" s="6">
        <v>2</v>
      </c>
      <c r="C197" s="6">
        <v>3</v>
      </c>
      <c r="D197" s="6">
        <v>4</v>
      </c>
      <c r="E197" s="6">
        <v>5</v>
      </c>
      <c r="F197" s="6">
        <v>6</v>
      </c>
      <c r="G197" s="6">
        <v>7</v>
      </c>
      <c r="H197" s="6">
        <v>8</v>
      </c>
      <c r="I197" s="6">
        <v>9</v>
      </c>
    </row>
    <row r="198" spans="1:9" ht="25.5">
      <c r="A198" s="6"/>
      <c r="B198" s="6" t="s">
        <v>10</v>
      </c>
      <c r="C198" s="8">
        <v>119900</v>
      </c>
      <c r="D198" s="8">
        <v>18500</v>
      </c>
      <c r="E198" s="8">
        <v>18500</v>
      </c>
      <c r="F198" s="8">
        <f>E198/D198*100</f>
        <v>100</v>
      </c>
      <c r="G198" s="8">
        <v>156200</v>
      </c>
      <c r="H198" s="8">
        <v>0</v>
      </c>
      <c r="I198" s="8">
        <f>H198/E198*100</f>
        <v>0</v>
      </c>
    </row>
    <row r="199" spans="1:9" ht="12.75">
      <c r="A199" s="6"/>
      <c r="B199" s="6" t="s">
        <v>11</v>
      </c>
      <c r="C199" s="6"/>
      <c r="D199" s="6"/>
      <c r="E199" s="6"/>
      <c r="F199" s="6"/>
      <c r="G199" s="6"/>
      <c r="H199" s="6"/>
      <c r="I199" s="6"/>
    </row>
    <row r="200" spans="1:9" ht="25.5">
      <c r="A200" s="6"/>
      <c r="B200" s="6" t="s">
        <v>12</v>
      </c>
      <c r="C200" s="8"/>
      <c r="D200" s="8"/>
      <c r="E200" s="8"/>
      <c r="F200" s="8">
        <v>0</v>
      </c>
      <c r="G200" s="8"/>
      <c r="H200" s="8"/>
      <c r="I200" s="8">
        <v>0</v>
      </c>
    </row>
    <row r="201" spans="1:9" ht="38.25">
      <c r="A201" s="6"/>
      <c r="B201" s="6" t="s">
        <v>13</v>
      </c>
      <c r="C201" s="8">
        <v>13000</v>
      </c>
      <c r="D201" s="8">
        <v>6200</v>
      </c>
      <c r="E201" s="8">
        <v>6200</v>
      </c>
      <c r="F201" s="8">
        <f>E201/D201*100</f>
        <v>100</v>
      </c>
      <c r="G201" s="8">
        <v>0</v>
      </c>
      <c r="H201" s="8">
        <v>0</v>
      </c>
      <c r="I201" s="8">
        <v>0</v>
      </c>
    </row>
    <row r="202" spans="1:9" ht="12.75">
      <c r="A202" s="6"/>
      <c r="B202" s="6" t="s">
        <v>14</v>
      </c>
      <c r="C202" s="8"/>
      <c r="D202" s="8"/>
      <c r="E202" s="8"/>
      <c r="F202" s="8">
        <v>0</v>
      </c>
      <c r="G202" s="8"/>
      <c r="H202" s="8"/>
      <c r="I202" s="8">
        <v>0</v>
      </c>
    </row>
    <row r="203" spans="1:9" ht="12.75">
      <c r="A203" s="6"/>
      <c r="B203" s="6" t="s">
        <v>20</v>
      </c>
      <c r="C203" s="6"/>
      <c r="D203" s="6"/>
      <c r="E203" s="6"/>
      <c r="F203" s="6"/>
      <c r="G203" s="6"/>
      <c r="H203" s="6"/>
      <c r="I203" s="6"/>
    </row>
    <row r="204" spans="1:9" ht="25.5">
      <c r="A204" s="6"/>
      <c r="B204" s="6" t="s">
        <v>15</v>
      </c>
      <c r="C204" s="8">
        <v>106900</v>
      </c>
      <c r="D204" s="8">
        <v>12300</v>
      </c>
      <c r="E204" s="8">
        <v>12300</v>
      </c>
      <c r="F204" s="8">
        <f>E204/D204*100</f>
        <v>100</v>
      </c>
      <c r="G204" s="8">
        <v>156200</v>
      </c>
      <c r="H204" s="8">
        <v>0</v>
      </c>
      <c r="I204" s="8">
        <f>H204/E204*100</f>
        <v>0</v>
      </c>
    </row>
    <row r="207" spans="2:7" ht="12.75">
      <c r="B207" s="45" t="s">
        <v>72</v>
      </c>
      <c r="C207" s="46"/>
      <c r="G207" s="26" t="s">
        <v>73</v>
      </c>
    </row>
    <row r="208" spans="2:3" ht="27.75" customHeight="1">
      <c r="B208" s="44"/>
      <c r="C208" s="46"/>
    </row>
    <row r="212" spans="1:9" ht="43.5" customHeight="1">
      <c r="A212" s="43" t="s">
        <v>52</v>
      </c>
      <c r="B212" s="43"/>
      <c r="C212" s="43"/>
      <c r="D212" s="43"/>
      <c r="E212" s="43"/>
      <c r="F212" s="43"/>
      <c r="G212" s="43"/>
      <c r="H212" s="43"/>
      <c r="I212" s="43"/>
    </row>
    <row r="213" spans="1:9" ht="38.25">
      <c r="A213" s="20" t="s">
        <v>2</v>
      </c>
      <c r="B213" s="20" t="s">
        <v>3</v>
      </c>
      <c r="C213" s="34" t="s">
        <v>31</v>
      </c>
      <c r="D213" s="20" t="s">
        <v>6</v>
      </c>
      <c r="E213" s="41" t="s">
        <v>4</v>
      </c>
      <c r="F213" s="34" t="s">
        <v>7</v>
      </c>
      <c r="G213" s="36" t="s">
        <v>32</v>
      </c>
      <c r="H213" s="37" t="s">
        <v>5</v>
      </c>
      <c r="I213" s="38"/>
    </row>
    <row r="214" spans="1:9" ht="89.25">
      <c r="A214" s="22"/>
      <c r="B214" s="22"/>
      <c r="C214" s="40"/>
      <c r="D214" s="22"/>
      <c r="E214" s="42"/>
      <c r="F214" s="35"/>
      <c r="G214" s="35"/>
      <c r="H214" s="21" t="s">
        <v>8</v>
      </c>
      <c r="I214" s="21" t="s">
        <v>9</v>
      </c>
    </row>
    <row r="215" spans="1:9" ht="25.5">
      <c r="A215" s="6"/>
      <c r="B215" s="6" t="s">
        <v>10</v>
      </c>
      <c r="C215" s="7">
        <v>1978.8</v>
      </c>
      <c r="D215" s="8">
        <v>750</v>
      </c>
      <c r="E215" s="7">
        <v>750</v>
      </c>
      <c r="F215" s="8">
        <f>E215/D215*100</f>
        <v>100</v>
      </c>
      <c r="G215" s="7">
        <v>1978.7</v>
      </c>
      <c r="H215" s="7">
        <v>750</v>
      </c>
      <c r="I215" s="8">
        <f>H215/E215*100</f>
        <v>100</v>
      </c>
    </row>
    <row r="216" spans="1:9" ht="12.75">
      <c r="A216" s="6"/>
      <c r="B216" s="6" t="s">
        <v>11</v>
      </c>
      <c r="C216" s="6"/>
      <c r="D216" s="6"/>
      <c r="E216" s="6"/>
      <c r="F216" s="6"/>
      <c r="G216" s="6"/>
      <c r="H216" s="6"/>
      <c r="I216" s="6"/>
    </row>
    <row r="217" spans="1:9" ht="25.5">
      <c r="A217" s="6"/>
      <c r="B217" s="6" t="s">
        <v>12</v>
      </c>
      <c r="C217" s="6"/>
      <c r="D217" s="6"/>
      <c r="E217" s="6"/>
      <c r="F217" s="6"/>
      <c r="G217" s="6"/>
      <c r="H217" s="6"/>
      <c r="I217" s="6"/>
    </row>
    <row r="218" spans="1:9" ht="38.25">
      <c r="A218" s="6"/>
      <c r="B218" s="6" t="s">
        <v>13</v>
      </c>
      <c r="C218" s="6"/>
      <c r="D218" s="6"/>
      <c r="E218" s="6"/>
      <c r="F218" s="6"/>
      <c r="G218" s="6"/>
      <c r="H218" s="6"/>
      <c r="I218" s="8"/>
    </row>
    <row r="219" spans="1:9" ht="12.75">
      <c r="A219" s="6"/>
      <c r="B219" s="6" t="s">
        <v>14</v>
      </c>
      <c r="C219" s="7">
        <v>1978.8</v>
      </c>
      <c r="D219" s="8">
        <v>750</v>
      </c>
      <c r="E219" s="7">
        <v>750</v>
      </c>
      <c r="F219" s="8">
        <f>E219/D219*100</f>
        <v>100</v>
      </c>
      <c r="G219" s="7">
        <v>1978.7</v>
      </c>
      <c r="H219" s="7">
        <v>750</v>
      </c>
      <c r="I219" s="8">
        <f>H219/E219*100</f>
        <v>100</v>
      </c>
    </row>
    <row r="220" spans="1:9" ht="12.75">
      <c r="A220" s="6"/>
      <c r="B220" s="6" t="s">
        <v>20</v>
      </c>
      <c r="C220" s="6"/>
      <c r="D220" s="6"/>
      <c r="E220" s="6"/>
      <c r="F220" s="6"/>
      <c r="G220" s="6"/>
      <c r="H220" s="6"/>
      <c r="I220" s="6"/>
    </row>
    <row r="221" spans="1:9" ht="25.5">
      <c r="A221" s="6"/>
      <c r="B221" s="6" t="s">
        <v>15</v>
      </c>
      <c r="C221" s="6"/>
      <c r="D221" s="6"/>
      <c r="E221" s="6"/>
      <c r="F221" s="6"/>
      <c r="G221" s="6"/>
      <c r="H221" s="6"/>
      <c r="I221" s="6"/>
    </row>
    <row r="224" spans="2:8" ht="51" customHeight="1">
      <c r="B224" s="44" t="s">
        <v>53</v>
      </c>
      <c r="C224" s="44"/>
      <c r="H224" s="27" t="s">
        <v>44</v>
      </c>
    </row>
    <row r="228" spans="1:9" ht="39" customHeight="1">
      <c r="A228" s="47" t="s">
        <v>74</v>
      </c>
      <c r="B228" s="43"/>
      <c r="C228" s="43"/>
      <c r="D228" s="43"/>
      <c r="E228" s="43"/>
      <c r="F228" s="43"/>
      <c r="G228" s="43"/>
      <c r="H228" s="43"/>
      <c r="I228" s="43"/>
    </row>
    <row r="229" spans="1:9" ht="38.25">
      <c r="A229" s="20" t="s">
        <v>2</v>
      </c>
      <c r="B229" s="20" t="s">
        <v>3</v>
      </c>
      <c r="C229" s="34" t="s">
        <v>31</v>
      </c>
      <c r="D229" s="20" t="s">
        <v>6</v>
      </c>
      <c r="E229" s="41" t="s">
        <v>4</v>
      </c>
      <c r="F229" s="34" t="s">
        <v>7</v>
      </c>
      <c r="G229" s="36" t="s">
        <v>32</v>
      </c>
      <c r="H229" s="37" t="s">
        <v>5</v>
      </c>
      <c r="I229" s="38"/>
    </row>
    <row r="230" spans="1:9" ht="89.25">
      <c r="A230" s="22"/>
      <c r="B230" s="22"/>
      <c r="C230" s="40"/>
      <c r="D230" s="22"/>
      <c r="E230" s="42"/>
      <c r="F230" s="35"/>
      <c r="G230" s="35"/>
      <c r="H230" s="21" t="s">
        <v>8</v>
      </c>
      <c r="I230" s="21" t="s">
        <v>9</v>
      </c>
    </row>
    <row r="231" spans="1:9" ht="25.5">
      <c r="A231" s="6"/>
      <c r="B231" s="6" t="s">
        <v>10</v>
      </c>
      <c r="C231" s="7">
        <v>824</v>
      </c>
      <c r="D231" s="8">
        <v>0</v>
      </c>
      <c r="E231" s="7">
        <v>0</v>
      </c>
      <c r="F231" s="8" t="e">
        <f>E231/D231*100</f>
        <v>#DIV/0!</v>
      </c>
      <c r="G231" s="7">
        <v>0</v>
      </c>
      <c r="H231" s="7">
        <v>0</v>
      </c>
      <c r="I231" s="8" t="e">
        <f>H231/E231*100</f>
        <v>#DIV/0!</v>
      </c>
    </row>
    <row r="232" spans="1:9" ht="12.75">
      <c r="A232" s="6"/>
      <c r="B232" s="6" t="s">
        <v>11</v>
      </c>
      <c r="C232" s="6"/>
      <c r="D232" s="6"/>
      <c r="E232" s="6"/>
      <c r="F232" s="6"/>
      <c r="G232" s="6"/>
      <c r="H232" s="6"/>
      <c r="I232" s="6"/>
    </row>
    <row r="233" spans="1:9" ht="25.5">
      <c r="A233" s="6"/>
      <c r="B233" s="6" t="s">
        <v>12</v>
      </c>
      <c r="C233" s="6"/>
      <c r="D233" s="6"/>
      <c r="E233" s="6"/>
      <c r="F233" s="6"/>
      <c r="G233" s="6"/>
      <c r="H233" s="6"/>
      <c r="I233" s="6"/>
    </row>
    <row r="234" spans="1:9" ht="38.25">
      <c r="A234" s="6"/>
      <c r="B234" s="6" t="s">
        <v>13</v>
      </c>
      <c r="C234" s="6"/>
      <c r="D234" s="6"/>
      <c r="E234" s="6"/>
      <c r="F234" s="6"/>
      <c r="G234" s="6"/>
      <c r="H234" s="6"/>
      <c r="I234" s="8"/>
    </row>
    <row r="235" spans="1:9" ht="12.75">
      <c r="A235" s="6"/>
      <c r="B235" s="6" t="s">
        <v>14</v>
      </c>
      <c r="C235" s="7">
        <v>824</v>
      </c>
      <c r="D235" s="8"/>
      <c r="E235" s="7">
        <v>0</v>
      </c>
      <c r="F235" s="8" t="e">
        <f>E235/D235*100</f>
        <v>#DIV/0!</v>
      </c>
      <c r="G235" s="7">
        <v>0</v>
      </c>
      <c r="H235" s="7">
        <v>0</v>
      </c>
      <c r="I235" s="8" t="e">
        <f>H235/E235*100</f>
        <v>#DIV/0!</v>
      </c>
    </row>
    <row r="236" spans="1:9" ht="12.75">
      <c r="A236" s="6"/>
      <c r="B236" s="6" t="s">
        <v>20</v>
      </c>
      <c r="C236" s="6"/>
      <c r="D236" s="6"/>
      <c r="E236" s="6"/>
      <c r="F236" s="6"/>
      <c r="G236" s="6"/>
      <c r="H236" s="6"/>
      <c r="I236" s="6"/>
    </row>
    <row r="237" spans="1:9" ht="25.5">
      <c r="A237" s="6"/>
      <c r="B237" s="6" t="s">
        <v>15</v>
      </c>
      <c r="C237" s="6"/>
      <c r="D237" s="6"/>
      <c r="E237" s="6"/>
      <c r="F237" s="6"/>
      <c r="G237" s="6"/>
      <c r="H237" s="6"/>
      <c r="I237" s="6"/>
    </row>
    <row r="240" spans="2:8" ht="53.25" customHeight="1">
      <c r="B240" s="44" t="s">
        <v>53</v>
      </c>
      <c r="C240" s="44"/>
      <c r="H240" s="27" t="s">
        <v>44</v>
      </c>
    </row>
  </sheetData>
  <sheetProtection/>
  <mergeCells count="90">
    <mergeCell ref="A190:I190"/>
    <mergeCell ref="A193:I193"/>
    <mergeCell ref="B224:C224"/>
    <mergeCell ref="C213:C214"/>
    <mergeCell ref="E213:E214"/>
    <mergeCell ref="F213:F214"/>
    <mergeCell ref="G213:G214"/>
    <mergeCell ref="H213:I213"/>
    <mergeCell ref="A167:I167"/>
    <mergeCell ref="B181:B182"/>
    <mergeCell ref="C169:C170"/>
    <mergeCell ref="E169:E170"/>
    <mergeCell ref="F169:F170"/>
    <mergeCell ref="G169:G170"/>
    <mergeCell ref="H169:I169"/>
    <mergeCell ref="A164:I164"/>
    <mergeCell ref="A165:I165"/>
    <mergeCell ref="B90:C90"/>
    <mergeCell ref="A74:I74"/>
    <mergeCell ref="A75:I75"/>
    <mergeCell ref="A77:I77"/>
    <mergeCell ref="C78:C79"/>
    <mergeCell ref="E78:E79"/>
    <mergeCell ref="F78:F79"/>
    <mergeCell ref="G78:G79"/>
    <mergeCell ref="H78:I78"/>
    <mergeCell ref="A50:I50"/>
    <mergeCell ref="A51:I51"/>
    <mergeCell ref="A53:I53"/>
    <mergeCell ref="C54:C55"/>
    <mergeCell ref="E54:E55"/>
    <mergeCell ref="F54:F55"/>
    <mergeCell ref="G54:G55"/>
    <mergeCell ref="H54:I54"/>
    <mergeCell ref="B66:D67"/>
    <mergeCell ref="A19:I19"/>
    <mergeCell ref="A20:I20"/>
    <mergeCell ref="A22:I22"/>
    <mergeCell ref="C23:C24"/>
    <mergeCell ref="E23:E24"/>
    <mergeCell ref="F23:F24"/>
    <mergeCell ref="G23:G24"/>
    <mergeCell ref="H23:I23"/>
    <mergeCell ref="A1:I1"/>
    <mergeCell ref="A2:I2"/>
    <mergeCell ref="A4:I4"/>
    <mergeCell ref="C5:C6"/>
    <mergeCell ref="E5:E6"/>
    <mergeCell ref="F5:F6"/>
    <mergeCell ref="G5:G6"/>
    <mergeCell ref="H5:I5"/>
    <mergeCell ref="H125:I125"/>
    <mergeCell ref="A95:I95"/>
    <mergeCell ref="A96:I96"/>
    <mergeCell ref="A98:I98"/>
    <mergeCell ref="C99:C100"/>
    <mergeCell ref="E99:E100"/>
    <mergeCell ref="F99:F100"/>
    <mergeCell ref="G99:G100"/>
    <mergeCell ref="H99:I99"/>
    <mergeCell ref="F150:F151"/>
    <mergeCell ref="G150:G151"/>
    <mergeCell ref="H150:I150"/>
    <mergeCell ref="A121:I121"/>
    <mergeCell ref="A122:I122"/>
    <mergeCell ref="A124:I124"/>
    <mergeCell ref="C125:C126"/>
    <mergeCell ref="E125:E126"/>
    <mergeCell ref="F125:F126"/>
    <mergeCell ref="G125:G126"/>
    <mergeCell ref="B240:C240"/>
    <mergeCell ref="B207:C208"/>
    <mergeCell ref="A228:I228"/>
    <mergeCell ref="C229:C230"/>
    <mergeCell ref="E229:E230"/>
    <mergeCell ref="A146:I146"/>
    <mergeCell ref="A147:I147"/>
    <mergeCell ref="A149:I149"/>
    <mergeCell ref="C150:C151"/>
    <mergeCell ref="E150:E151"/>
    <mergeCell ref="F229:F230"/>
    <mergeCell ref="G229:G230"/>
    <mergeCell ref="H229:I229"/>
    <mergeCell ref="A191:I191"/>
    <mergeCell ref="C195:C196"/>
    <mergeCell ref="E195:E196"/>
    <mergeCell ref="F195:F196"/>
    <mergeCell ref="G195:G196"/>
    <mergeCell ref="H195:I195"/>
    <mergeCell ref="A212:I2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B37" sqref="B37"/>
    </sheetView>
  </sheetViews>
  <sheetFormatPr defaultColWidth="9.140625" defaultRowHeight="12.75"/>
  <cols>
    <col min="2" max="2" width="18.8515625" style="0" customWidth="1"/>
    <col min="3" max="3" width="11.00390625" style="0" customWidth="1"/>
    <col min="4" max="4" width="10.7109375" style="0" customWidth="1"/>
    <col min="5" max="5" width="11.7109375" style="0" customWidth="1"/>
    <col min="6" max="6" width="12.421875" style="0" customWidth="1"/>
    <col min="7" max="7" width="13.57421875" style="0" customWidth="1"/>
    <col min="8" max="8" width="11.28125" style="0" customWidth="1"/>
    <col min="9" max="9" width="10.8515625" style="0" customWidth="1"/>
  </cols>
  <sheetData>
    <row r="1" spans="1:17" ht="12.75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ht="12.7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"/>
    </row>
    <row r="5" spans="1:17" ht="12.75">
      <c r="A5" s="4"/>
      <c r="B5" s="4"/>
      <c r="C5" s="60"/>
      <c r="D5" s="60"/>
      <c r="E5" s="60"/>
      <c r="F5" s="60"/>
      <c r="G5" s="4"/>
      <c r="H5" s="60"/>
      <c r="I5" s="60"/>
      <c r="J5" s="4"/>
      <c r="K5" s="2"/>
      <c r="L5" s="2"/>
      <c r="M5" s="2"/>
      <c r="N5" s="2"/>
      <c r="O5" s="2"/>
      <c r="P5" s="2"/>
      <c r="Q5" s="1"/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ht="12.75">
      <c r="A11" s="2"/>
      <c r="B11" s="2"/>
      <c r="C11" s="3"/>
      <c r="D11" s="3"/>
      <c r="E11" s="3"/>
      <c r="F11" s="5"/>
      <c r="G11" s="3"/>
      <c r="H11" s="3"/>
      <c r="I11" s="5"/>
      <c r="J11" s="2"/>
      <c r="K11" s="2"/>
      <c r="L11" s="2"/>
      <c r="M11" s="2"/>
      <c r="N11" s="2"/>
      <c r="O11" s="2"/>
      <c r="P11" s="2"/>
      <c r="Q11" s="1"/>
    </row>
    <row r="12" spans="1:17" ht="12.75">
      <c r="A12" s="2"/>
      <c r="B12" s="2"/>
      <c r="C12" s="3"/>
      <c r="D12" s="3"/>
      <c r="E12" s="3"/>
      <c r="F12" s="5"/>
      <c r="G12" s="3"/>
      <c r="H12" s="3"/>
      <c r="I12" s="5"/>
      <c r="J12" s="2"/>
      <c r="K12" s="2"/>
      <c r="L12" s="2"/>
      <c r="M12" s="2"/>
      <c r="N12" s="2"/>
      <c r="O12" s="2"/>
      <c r="P12" s="2"/>
      <c r="Q12" s="1"/>
    </row>
    <row r="13" spans="1:17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"/>
    </row>
    <row r="14" spans="1:1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</row>
    <row r="15" spans="1:17" ht="12.75">
      <c r="A15" s="2"/>
      <c r="B15" s="2"/>
      <c r="C15" s="3"/>
      <c r="D15" s="3"/>
      <c r="E15" s="3"/>
      <c r="F15" s="5"/>
      <c r="G15" s="3"/>
      <c r="H15" s="3"/>
      <c r="I15" s="5"/>
      <c r="J15" s="2"/>
      <c r="K15" s="2"/>
      <c r="L15" s="2"/>
      <c r="M15" s="2"/>
      <c r="N15" s="2"/>
      <c r="O15" s="2"/>
      <c r="P15" s="2"/>
      <c r="Q15" s="1"/>
    </row>
    <row r="16" spans="1:1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"/>
    </row>
    <row r="17" spans="1:17" ht="12.75">
      <c r="A17" s="2"/>
      <c r="B17" s="2"/>
      <c r="C17" s="3"/>
      <c r="D17" s="3"/>
      <c r="E17" s="3"/>
      <c r="F17" s="5"/>
      <c r="G17" s="3"/>
      <c r="H17" s="3"/>
      <c r="I17" s="5"/>
      <c r="J17" s="2"/>
      <c r="K17" s="2"/>
      <c r="L17" s="2"/>
      <c r="M17" s="2"/>
      <c r="N17" s="2"/>
      <c r="O17" s="2"/>
      <c r="P17" s="2"/>
      <c r="Q17" s="1"/>
    </row>
    <row r="18" spans="1:17" ht="12.75">
      <c r="A18" s="2"/>
      <c r="B18" s="2"/>
      <c r="C18" s="3"/>
      <c r="D18" s="3"/>
      <c r="E18" s="3"/>
      <c r="F18" s="5"/>
      <c r="G18" s="3"/>
      <c r="H18" s="3"/>
      <c r="I18" s="5"/>
      <c r="J18" s="2"/>
      <c r="K18" s="2"/>
      <c r="L18" s="2"/>
      <c r="M18" s="2"/>
      <c r="N18" s="2"/>
      <c r="O18" s="2"/>
      <c r="P18" s="2"/>
      <c r="Q18" s="1"/>
    </row>
    <row r="19" spans="1:17" ht="12.75">
      <c r="A19" s="2"/>
      <c r="B19" s="2"/>
      <c r="C19" s="3"/>
      <c r="D19" s="3"/>
      <c r="E19" s="3"/>
      <c r="F19" s="5"/>
      <c r="G19" s="3"/>
      <c r="H19" s="3"/>
      <c r="I19" s="5"/>
      <c r="J19" s="2"/>
      <c r="K19" s="2"/>
      <c r="L19" s="2"/>
      <c r="M19" s="2"/>
      <c r="N19" s="2"/>
      <c r="O19" s="2"/>
      <c r="P19" s="2"/>
      <c r="Q19" s="1"/>
    </row>
    <row r="20" spans="1:17" ht="12.75">
      <c r="A20" s="2"/>
      <c r="B20" s="2"/>
      <c r="C20" s="2"/>
      <c r="D20" s="2"/>
      <c r="E20" s="2"/>
      <c r="F20" s="5"/>
      <c r="G20" s="2"/>
      <c r="H20" s="2"/>
      <c r="I20" s="5"/>
      <c r="J20" s="2"/>
      <c r="K20" s="2"/>
      <c r="L20" s="2"/>
      <c r="M20" s="2"/>
      <c r="N20" s="2"/>
      <c r="O20" s="2"/>
      <c r="P20" s="2"/>
      <c r="Q20" s="1"/>
    </row>
    <row r="21" spans="1:17" ht="12.75">
      <c r="A21" s="2"/>
      <c r="B21" s="2"/>
      <c r="C21" s="3"/>
      <c r="D21" s="3"/>
      <c r="E21" s="3"/>
      <c r="F21" s="5"/>
      <c r="G21" s="3"/>
      <c r="H21" s="3"/>
      <c r="I21" s="5"/>
      <c r="J21" s="2"/>
      <c r="K21" s="2"/>
      <c r="L21" s="2"/>
      <c r="M21" s="2"/>
      <c r="N21" s="2"/>
      <c r="O21" s="2"/>
      <c r="P21" s="2"/>
      <c r="Q21" s="1"/>
    </row>
    <row r="22" spans="1:1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"/>
    </row>
    <row r="23" spans="1:1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"/>
    </row>
    <row r="24" spans="1:17" ht="12.75">
      <c r="A24" s="2"/>
      <c r="B24" s="2"/>
      <c r="C24" s="3"/>
      <c r="D24" s="3"/>
      <c r="E24" s="3"/>
      <c r="F24" s="5"/>
      <c r="G24" s="3"/>
      <c r="H24" s="3"/>
      <c r="I24" s="5"/>
      <c r="J24" s="2"/>
      <c r="K24" s="2"/>
      <c r="L24" s="2"/>
      <c r="M24" s="2"/>
      <c r="N24" s="2"/>
      <c r="O24" s="2"/>
      <c r="P24" s="2"/>
      <c r="Q24" s="1"/>
    </row>
    <row r="25" spans="1:1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"/>
    </row>
  </sheetData>
  <sheetProtection/>
  <mergeCells count="6">
    <mergeCell ref="A1:Q1"/>
    <mergeCell ref="A2:Q2"/>
    <mergeCell ref="A4:P4"/>
    <mergeCell ref="C5:D5"/>
    <mergeCell ref="E5:F5"/>
    <mergeCell ref="H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1"/>
  <sheetViews>
    <sheetView tabSelected="1" zoomScalePageLayoutView="0" workbookViewId="0" topLeftCell="A37">
      <pane xSplit="1" topLeftCell="B1" activePane="topRight" state="frozen"/>
      <selection pane="topLeft" activeCell="A1" sqref="A1"/>
      <selection pane="topRight" activeCell="J62" sqref="J62"/>
    </sheetView>
  </sheetViews>
  <sheetFormatPr defaultColWidth="9.140625" defaultRowHeight="12.75"/>
  <cols>
    <col min="1" max="1" width="6.00390625" style="0" customWidth="1"/>
    <col min="2" max="2" width="37.00390625" style="0" customWidth="1"/>
    <col min="3" max="3" width="17.7109375" style="0" customWidth="1"/>
    <col min="4" max="4" width="13.8515625" style="0" customWidth="1"/>
    <col min="5" max="5" width="15.00390625" style="0" customWidth="1"/>
    <col min="6" max="6" width="13.00390625" style="0" customWidth="1"/>
    <col min="7" max="7" width="14.140625" style="0" customWidth="1"/>
    <col min="8" max="8" width="15.7109375" style="0" customWidth="1"/>
    <col min="9" max="9" width="13.421875" style="0" customWidth="1"/>
    <col min="10" max="10" width="10.57421875" style="0" customWidth="1"/>
    <col min="11" max="11" width="9.140625" style="0" hidden="1" customWidth="1"/>
    <col min="12" max="12" width="0.2890625" style="0" hidden="1" customWidth="1"/>
    <col min="13" max="14" width="9.140625" style="0" hidden="1" customWidth="1"/>
    <col min="15" max="15" width="0.42578125" style="0" hidden="1" customWidth="1"/>
    <col min="16" max="17" width="9.140625" style="0" hidden="1" customWidth="1"/>
    <col min="18" max="19" width="9.8515625" style="0" customWidth="1"/>
  </cols>
  <sheetData>
    <row r="1" spans="1:16" ht="51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3"/>
      <c r="K1" s="6"/>
      <c r="L1" s="6"/>
      <c r="M1" s="6"/>
      <c r="N1" s="6"/>
      <c r="O1" s="6"/>
      <c r="P1" s="6"/>
    </row>
    <row r="2" spans="1:16" ht="39.75" customHeight="1">
      <c r="A2" s="64" t="s">
        <v>82</v>
      </c>
      <c r="B2" s="62"/>
      <c r="C2" s="62"/>
      <c r="D2" s="62"/>
      <c r="E2" s="62"/>
      <c r="F2" s="62"/>
      <c r="G2" s="62"/>
      <c r="H2" s="62"/>
      <c r="I2" s="62"/>
      <c r="J2" s="63"/>
      <c r="K2" s="6"/>
      <c r="L2" s="6"/>
      <c r="M2" s="6"/>
      <c r="N2" s="6"/>
      <c r="O2" s="6"/>
      <c r="P2" s="6"/>
    </row>
    <row r="3" spans="1:1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customHeight="1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7"/>
      <c r="K4" s="6"/>
      <c r="L4" s="6"/>
      <c r="M4" s="6"/>
      <c r="N4" s="6"/>
      <c r="O4" s="6"/>
      <c r="P4" s="6"/>
    </row>
    <row r="5" spans="1:16" ht="41.25" customHeight="1">
      <c r="A5" s="70" t="s">
        <v>2</v>
      </c>
      <c r="B5" s="70" t="s">
        <v>3</v>
      </c>
      <c r="C5" s="68" t="s">
        <v>83</v>
      </c>
      <c r="D5" s="70" t="s">
        <v>6</v>
      </c>
      <c r="E5" s="68" t="s">
        <v>4</v>
      </c>
      <c r="F5" s="70" t="s">
        <v>7</v>
      </c>
      <c r="G5" s="68" t="s">
        <v>32</v>
      </c>
      <c r="H5" s="68" t="s">
        <v>70</v>
      </c>
      <c r="I5" s="37" t="s">
        <v>5</v>
      </c>
      <c r="J5" s="38"/>
      <c r="K5" s="6"/>
      <c r="L5" s="6"/>
      <c r="M5" s="6"/>
      <c r="N5" s="6"/>
      <c r="O5" s="6"/>
      <c r="P5" s="6"/>
    </row>
    <row r="6" spans="1:16" ht="91.5" customHeight="1">
      <c r="A6" s="69"/>
      <c r="B6" s="69"/>
      <c r="C6" s="71"/>
      <c r="D6" s="69"/>
      <c r="E6" s="72"/>
      <c r="F6" s="69"/>
      <c r="G6" s="69"/>
      <c r="H6" s="69"/>
      <c r="I6" s="31" t="s">
        <v>8</v>
      </c>
      <c r="J6" s="21" t="s">
        <v>9</v>
      </c>
      <c r="K6" s="6"/>
      <c r="L6" s="6"/>
      <c r="M6" s="6"/>
      <c r="N6" s="6"/>
      <c r="O6" s="6"/>
      <c r="P6" s="6"/>
    </row>
    <row r="7" spans="1:16" ht="12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6"/>
      <c r="L7" s="6"/>
      <c r="M7" s="6"/>
      <c r="N7" s="6"/>
      <c r="O7" s="6"/>
      <c r="P7" s="6"/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25.5">
      <c r="A9" s="6"/>
      <c r="B9" s="9" t="s">
        <v>84</v>
      </c>
      <c r="C9" s="33">
        <f>C18+C27</f>
        <v>1141019.7659999998</v>
      </c>
      <c r="D9" s="9">
        <f>D18+D27</f>
        <v>238345.674</v>
      </c>
      <c r="E9" s="33">
        <f>E18+E27</f>
        <v>230843.4</v>
      </c>
      <c r="F9" s="33">
        <f>E9/D9*100</f>
        <v>96.85235570921249</v>
      </c>
      <c r="G9" s="9">
        <f>G18+G27</f>
        <v>518775.16</v>
      </c>
      <c r="H9" s="9">
        <f>H18+H27</f>
        <v>186056.86000000002</v>
      </c>
      <c r="I9" s="33">
        <f>I18+I27</f>
        <v>186056.86000000002</v>
      </c>
      <c r="J9" s="33">
        <f>I9/E9*100</f>
        <v>80.5987348999365</v>
      </c>
      <c r="K9" s="6"/>
      <c r="L9" s="6"/>
      <c r="M9" s="6"/>
      <c r="N9" s="6"/>
      <c r="O9" s="6"/>
      <c r="P9" s="6"/>
    </row>
    <row r="10" spans="1:16" ht="12.75">
      <c r="A10" s="6"/>
      <c r="B10" s="6" t="s">
        <v>11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6"/>
      <c r="B11" s="6" t="s">
        <v>12</v>
      </c>
      <c r="C11" s="8">
        <f aca="true" t="shared" si="0" ref="C11:E15">C20+C29</f>
        <v>0</v>
      </c>
      <c r="D11" s="8">
        <f t="shared" si="0"/>
        <v>0</v>
      </c>
      <c r="E11" s="8">
        <f t="shared" si="0"/>
        <v>0</v>
      </c>
      <c r="F11" s="8" t="e">
        <f>E11/D11*100</f>
        <v>#DIV/0!</v>
      </c>
      <c r="G11" s="8">
        <f>G20+G29</f>
        <v>0</v>
      </c>
      <c r="H11" s="8">
        <f aca="true" t="shared" si="1" ref="H11:I15">H20+H29</f>
        <v>0</v>
      </c>
      <c r="I11" s="8">
        <f t="shared" si="1"/>
        <v>0</v>
      </c>
      <c r="J11" s="8" t="e">
        <f>I11/E11*100</f>
        <v>#DIV/0!</v>
      </c>
      <c r="K11" s="6"/>
      <c r="L11" s="6"/>
      <c r="M11" s="6"/>
      <c r="N11" s="6"/>
      <c r="O11" s="6"/>
      <c r="P11" s="6"/>
    </row>
    <row r="12" spans="1:16" ht="12.75">
      <c r="A12" s="6"/>
      <c r="B12" s="6" t="s">
        <v>13</v>
      </c>
      <c r="C12" s="8">
        <f t="shared" si="0"/>
        <v>60751.666000000005</v>
      </c>
      <c r="D12" s="8">
        <f t="shared" si="0"/>
        <v>43158.866</v>
      </c>
      <c r="E12" s="8">
        <f t="shared" si="0"/>
        <v>35827.696</v>
      </c>
      <c r="F12" s="8">
        <f>E12/D12*100</f>
        <v>83.01352496147607</v>
      </c>
      <c r="G12" s="8">
        <f>G21+G30</f>
        <v>18478.86</v>
      </c>
      <c r="H12" s="8">
        <f t="shared" si="1"/>
        <v>9201.560000000001</v>
      </c>
      <c r="I12" s="8">
        <f t="shared" si="1"/>
        <v>9201.560000000001</v>
      </c>
      <c r="J12" s="8">
        <f>I12/E12*100</f>
        <v>25.682812536982564</v>
      </c>
      <c r="K12" s="6"/>
      <c r="L12" s="6"/>
      <c r="M12" s="6"/>
      <c r="N12" s="6"/>
      <c r="O12" s="6"/>
      <c r="P12" s="6"/>
    </row>
    <row r="13" spans="1:16" ht="12.75">
      <c r="A13" s="6"/>
      <c r="B13" s="6" t="s">
        <v>14</v>
      </c>
      <c r="C13" s="6">
        <f t="shared" si="0"/>
        <v>163913.39</v>
      </c>
      <c r="D13" s="6">
        <f t="shared" si="0"/>
        <v>58648.668000000005</v>
      </c>
      <c r="E13" s="8">
        <f>E22+E31</f>
        <v>58648.66</v>
      </c>
      <c r="F13" s="8">
        <f>E13/D13*100</f>
        <v>99.9999863594515</v>
      </c>
      <c r="G13" s="6">
        <f>G22+G31</f>
        <v>103229.35</v>
      </c>
      <c r="H13" s="6">
        <f t="shared" si="1"/>
        <v>52056.7</v>
      </c>
      <c r="I13" s="8">
        <f t="shared" si="1"/>
        <v>52056.7</v>
      </c>
      <c r="J13" s="8">
        <f>I13/E13*100</f>
        <v>88.76025470999677</v>
      </c>
      <c r="K13" s="6"/>
      <c r="L13" s="6"/>
      <c r="M13" s="6"/>
      <c r="N13" s="6"/>
      <c r="O13" s="6"/>
      <c r="P13" s="6"/>
    </row>
    <row r="14" spans="1:16" ht="12.75">
      <c r="A14" s="6"/>
      <c r="B14" s="6" t="s">
        <v>20</v>
      </c>
      <c r="C14" s="8">
        <f t="shared" si="0"/>
        <v>4125</v>
      </c>
      <c r="D14" s="8">
        <f t="shared" si="0"/>
        <v>1393</v>
      </c>
      <c r="E14" s="8">
        <f t="shared" si="0"/>
        <v>1393</v>
      </c>
      <c r="F14" s="8">
        <f>E14/D14*100</f>
        <v>100</v>
      </c>
      <c r="G14" s="8">
        <f>G23+G32</f>
        <v>1984.3</v>
      </c>
      <c r="H14" s="8">
        <f t="shared" si="1"/>
        <v>600</v>
      </c>
      <c r="I14" s="8">
        <f t="shared" si="1"/>
        <v>600</v>
      </c>
      <c r="J14" s="8">
        <f>I14/E14*100</f>
        <v>43.07250538406318</v>
      </c>
      <c r="K14" s="6"/>
      <c r="L14" s="6"/>
      <c r="M14" s="6"/>
      <c r="N14" s="6"/>
      <c r="O14" s="6"/>
      <c r="P14" s="6"/>
    </row>
    <row r="15" spans="1:16" ht="12.75">
      <c r="A15" s="6"/>
      <c r="B15" s="6" t="s">
        <v>15</v>
      </c>
      <c r="C15" s="6">
        <f t="shared" si="0"/>
        <v>912058.31</v>
      </c>
      <c r="D15" s="8">
        <f t="shared" si="0"/>
        <v>134974.04</v>
      </c>
      <c r="E15" s="8">
        <f t="shared" si="0"/>
        <v>134974.04</v>
      </c>
      <c r="F15" s="8">
        <f>E15/D15*100</f>
        <v>100</v>
      </c>
      <c r="G15" s="8">
        <f>G24+G33</f>
        <v>394911.6</v>
      </c>
      <c r="H15" s="8">
        <f t="shared" si="1"/>
        <v>124198.6</v>
      </c>
      <c r="I15" s="8">
        <f t="shared" si="1"/>
        <v>124198.6</v>
      </c>
      <c r="J15" s="8">
        <f>I15/E15*100</f>
        <v>92.01665742538343</v>
      </c>
      <c r="K15" s="6"/>
      <c r="L15" s="6"/>
      <c r="M15" s="6"/>
      <c r="N15" s="6"/>
      <c r="O15" s="6"/>
      <c r="P15" s="6"/>
    </row>
    <row r="16" spans="1:16" ht="12.75">
      <c r="A16" s="2"/>
      <c r="B16" s="6"/>
      <c r="C16" s="6"/>
      <c r="D16" s="6"/>
      <c r="E16" s="6"/>
      <c r="F16" s="6"/>
      <c r="G16" s="6"/>
      <c r="H16" s="6"/>
      <c r="I16" s="6"/>
      <c r="J16" s="6"/>
      <c r="K16" s="2"/>
      <c r="L16" s="2"/>
      <c r="M16" s="2"/>
      <c r="N16" s="2"/>
      <c r="O16" s="2"/>
      <c r="P16" s="1"/>
    </row>
    <row r="17" spans="1:16" ht="12.75">
      <c r="A17" s="2"/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2"/>
      <c r="L17" s="2"/>
      <c r="M17" s="2"/>
      <c r="N17" s="2"/>
      <c r="O17" s="2"/>
      <c r="P17" s="1"/>
    </row>
    <row r="18" spans="1:16" ht="12.75">
      <c r="A18" s="2"/>
      <c r="B18" s="6" t="s">
        <v>10</v>
      </c>
      <c r="C18" s="7">
        <f>C37+C45++C52+C59+C66+C73+C81+C85+C89+C97+C102+C106</f>
        <v>872645.519</v>
      </c>
      <c r="D18" s="7">
        <f>D37+D45++D52+D59+D66+D73+D81+D85+D89+D97+D102+D106</f>
        <v>141359.029</v>
      </c>
      <c r="E18" s="7">
        <f>E37+E45++E52+E59+E66+E73+E81+E85+E89+E97+E102+E106</f>
        <v>133856.75</v>
      </c>
      <c r="F18" s="8">
        <f>E18/D18*100</f>
        <v>94.69274863227874</v>
      </c>
      <c r="G18" s="7">
        <f>G37+G45++G52+G59+G66+G73+G81+G85+G89+G97+G102+G106</f>
        <v>219211.57</v>
      </c>
      <c r="H18" s="7">
        <f>H37+H45++H52+H59+H66+H73+H81+H85+H89+H97+H102+H106</f>
        <v>86233.57</v>
      </c>
      <c r="I18" s="7">
        <f>I37+I45++I52+I59+I66+I73+I81+I85+I89+I97+I102+I106</f>
        <v>86233.57</v>
      </c>
      <c r="J18" s="8">
        <f>I18/E18*100</f>
        <v>64.4222797879076</v>
      </c>
      <c r="K18" s="2"/>
      <c r="L18" s="2"/>
      <c r="M18" s="2"/>
      <c r="N18" s="2"/>
      <c r="O18" s="2"/>
      <c r="P18" s="1"/>
    </row>
    <row r="19" spans="1:16" ht="12.75">
      <c r="A19" s="2"/>
      <c r="B19" s="6" t="s">
        <v>11</v>
      </c>
      <c r="C19" s="6"/>
      <c r="D19" s="6"/>
      <c r="E19" s="6"/>
      <c r="F19" s="6"/>
      <c r="G19" s="6"/>
      <c r="H19" s="6"/>
      <c r="I19" s="6"/>
      <c r="J19" s="6"/>
      <c r="K19" s="2"/>
      <c r="L19" s="2"/>
      <c r="M19" s="2"/>
      <c r="N19" s="2"/>
      <c r="O19" s="2"/>
      <c r="P19" s="1"/>
    </row>
    <row r="20" spans="1:16" ht="12.75">
      <c r="A20" s="2"/>
      <c r="B20" s="6" t="s">
        <v>12</v>
      </c>
      <c r="C20" s="7">
        <f>C39+C47+C54+C61+C68+C75+C91</f>
        <v>0</v>
      </c>
      <c r="D20" s="7">
        <f>D39+D47+D54+D61+D68+D75+D91</f>
        <v>0</v>
      </c>
      <c r="E20" s="7">
        <f>E39+E47+E54+E61+E68+E75+E91</f>
        <v>0</v>
      </c>
      <c r="F20" s="8" t="e">
        <f>E20/D20*100</f>
        <v>#DIV/0!</v>
      </c>
      <c r="G20" s="7">
        <f>G39+G47+G54+G61+G68+G75+G91</f>
        <v>0</v>
      </c>
      <c r="H20" s="7">
        <f>H39+H47+H54+H61+H68+H75+H91</f>
        <v>0</v>
      </c>
      <c r="I20" s="7">
        <f>I39+I47+I54+I61+I68+I75+I91</f>
        <v>0</v>
      </c>
      <c r="J20" s="8" t="e">
        <f>I20/E20*100</f>
        <v>#DIV/0!</v>
      </c>
      <c r="K20" s="2"/>
      <c r="L20" s="2"/>
      <c r="M20" s="2"/>
      <c r="N20" s="2"/>
      <c r="O20" s="2"/>
      <c r="P20" s="1"/>
    </row>
    <row r="21" spans="1:16" ht="12.75">
      <c r="A21" s="2"/>
      <c r="B21" s="6" t="s">
        <v>13</v>
      </c>
      <c r="C21" s="7">
        <f>C40+C55+C62+C69+C76+C92+C99</f>
        <v>53951.666000000005</v>
      </c>
      <c r="D21" s="7">
        <f>D40+D55+D62+D69+D76+D92+D99</f>
        <v>43158.866</v>
      </c>
      <c r="E21" s="7">
        <f>E40+E55+E62+E69+E76+E92+E99</f>
        <v>35656.596000000005</v>
      </c>
      <c r="F21" s="8">
        <f>E21/D21*100</f>
        <v>82.61708266384943</v>
      </c>
      <c r="G21" s="7">
        <f>G40+G55+G62+G69+G76+G92+G99</f>
        <v>18478.86</v>
      </c>
      <c r="H21" s="7">
        <f>H40+H55+H62+H69+H76+H92+H99</f>
        <v>9030.460000000001</v>
      </c>
      <c r="I21" s="7">
        <f>I40+I55+I62+I69+I76+I92+I99</f>
        <v>9030.460000000001</v>
      </c>
      <c r="J21" s="8">
        <f>I21/E21*100</f>
        <v>25.326197711077075</v>
      </c>
      <c r="K21" s="2"/>
      <c r="L21" s="2"/>
      <c r="M21" s="2"/>
      <c r="N21" s="2"/>
      <c r="O21" s="2"/>
      <c r="P21" s="1"/>
    </row>
    <row r="22" spans="1:16" ht="12.75">
      <c r="A22" s="2"/>
      <c r="B22" s="6" t="s">
        <v>14</v>
      </c>
      <c r="C22" s="7">
        <f>C41+C48+C56+C63+C70+C77+C83+C93+C100+C104</f>
        <v>54748.95300000001</v>
      </c>
      <c r="D22" s="7">
        <f>D41+D48+D56+D63+D70+D77+D83+D93+D100+D104</f>
        <v>17176.863</v>
      </c>
      <c r="E22" s="7">
        <f>E41+E48+E56+E63+E70+E77+E83+E93+E100+E104</f>
        <v>17176.850000000002</v>
      </c>
      <c r="F22" s="8">
        <f>E22/D22*100</f>
        <v>99.99992431679755</v>
      </c>
      <c r="G22" s="7">
        <f>G41+G48+G56+G63+G70+G77+G83+G93+G100+G104</f>
        <v>21135.46</v>
      </c>
      <c r="H22" s="7">
        <f>H41+H48+H56+H63+H70+H77+H83+H93+H100+H104</f>
        <v>13503.11</v>
      </c>
      <c r="I22" s="7">
        <f>I41+I48+I56+I63+I70+I77+I83+I93+I100+I104</f>
        <v>13503.11</v>
      </c>
      <c r="J22" s="8">
        <f>I22/E22*100</f>
        <v>78.61226010589833</v>
      </c>
      <c r="K22" s="2"/>
      <c r="L22" s="2"/>
      <c r="M22" s="2"/>
      <c r="N22" s="2"/>
      <c r="O22" s="2"/>
      <c r="P22" s="1"/>
    </row>
    <row r="23" spans="1:16" ht="12.75">
      <c r="A23" s="2"/>
      <c r="B23" s="6" t="s">
        <v>20</v>
      </c>
      <c r="C23" s="7">
        <f>C42+C49+C78+C94</f>
        <v>4125</v>
      </c>
      <c r="D23" s="7">
        <f>D42+D49+D78+D94</f>
        <v>1393</v>
      </c>
      <c r="E23" s="7">
        <f>E42+E49+E78+E94</f>
        <v>1393</v>
      </c>
      <c r="F23" s="8">
        <f>E23/D23*100</f>
        <v>100</v>
      </c>
      <c r="G23" s="7">
        <f>G42+G49+G78+G94</f>
        <v>1984.3</v>
      </c>
      <c r="H23" s="7">
        <f>H42+H49+H78+H94</f>
        <v>600</v>
      </c>
      <c r="I23" s="7">
        <f>I42+I49+I78+I94</f>
        <v>600</v>
      </c>
      <c r="J23" s="8">
        <f>I23/E23*100</f>
        <v>43.07250538406318</v>
      </c>
      <c r="K23" s="2"/>
      <c r="L23" s="2"/>
      <c r="M23" s="2"/>
      <c r="N23" s="2"/>
      <c r="O23" s="2"/>
      <c r="P23" s="1"/>
    </row>
    <row r="24" spans="1:16" ht="12.75">
      <c r="A24" s="2"/>
      <c r="B24" s="6" t="s">
        <v>15</v>
      </c>
      <c r="C24" s="7">
        <f>C43+C50+C57+C64+C71+C79+C87+C108</f>
        <v>759819.9</v>
      </c>
      <c r="D24" s="7">
        <f>D43+D50+D57+D64+D71+D79+D87+D108</f>
        <v>79630.3</v>
      </c>
      <c r="E24" s="7">
        <f>E43+E50+E57+E64+E71+E79+E87+E108</f>
        <v>79630.3</v>
      </c>
      <c r="F24" s="8">
        <f>E24/D24*100</f>
        <v>100</v>
      </c>
      <c r="G24" s="7">
        <f>G43+G50+G57+G64+G71+G79+G87+G108</f>
        <v>177613</v>
      </c>
      <c r="H24" s="7">
        <f>H43+H50+H57+H64+H71+H79+H87+H108</f>
        <v>63100</v>
      </c>
      <c r="I24" s="7">
        <f>I43+I50+I57+I64+I71+I79+I87+I108</f>
        <v>63100</v>
      </c>
      <c r="J24" s="8">
        <f>I24/E24*100</f>
        <v>79.24119336483724</v>
      </c>
      <c r="K24" s="2"/>
      <c r="L24" s="2"/>
      <c r="M24" s="2"/>
      <c r="N24" s="2"/>
      <c r="O24" s="2"/>
      <c r="P24" s="1"/>
    </row>
    <row r="25" spans="1:16" ht="12.75">
      <c r="A25" s="2"/>
      <c r="B25" s="6"/>
      <c r="C25" s="6"/>
      <c r="D25" s="6"/>
      <c r="E25" s="6"/>
      <c r="F25" s="6"/>
      <c r="G25" s="6"/>
      <c r="H25" s="6"/>
      <c r="I25" s="6"/>
      <c r="J25" s="6"/>
      <c r="K25" s="2"/>
      <c r="L25" s="2"/>
      <c r="M25" s="2"/>
      <c r="N25" s="2"/>
      <c r="O25" s="2"/>
      <c r="P25" s="1"/>
    </row>
    <row r="26" spans="1:16" ht="15.75" customHeight="1">
      <c r="A26" s="2"/>
      <c r="B26" s="6" t="s">
        <v>17</v>
      </c>
      <c r="C26" s="6"/>
      <c r="D26" s="6"/>
      <c r="E26" s="6"/>
      <c r="F26" s="6"/>
      <c r="G26" s="6"/>
      <c r="H26" s="6"/>
      <c r="I26" s="6"/>
      <c r="J26" s="6"/>
      <c r="K26" s="2"/>
      <c r="L26" s="2"/>
      <c r="M26" s="2"/>
      <c r="N26" s="2"/>
      <c r="O26" s="2"/>
      <c r="P26" s="1"/>
    </row>
    <row r="27" spans="1:16" ht="12.75">
      <c r="A27" s="2"/>
      <c r="B27" s="6" t="s">
        <v>10</v>
      </c>
      <c r="C27" s="7">
        <f>C111+C119+C127+C135+C143+C151</f>
        <v>268374.247</v>
      </c>
      <c r="D27" s="7">
        <f>D111+D119+D127+D135+D143+D151</f>
        <v>96986.64499999999</v>
      </c>
      <c r="E27" s="7">
        <f>E111+E119+E127+E135+E143+E151</f>
        <v>96986.65</v>
      </c>
      <c r="F27" s="8">
        <f>E27/D27*100</f>
        <v>100.00000515534897</v>
      </c>
      <c r="G27" s="7">
        <f>G111+G119+G127+G135+G143+G151</f>
        <v>299563.58999999997</v>
      </c>
      <c r="H27" s="7">
        <f>H111+H119+H127+H135+H143+H151</f>
        <v>99823.29000000001</v>
      </c>
      <c r="I27" s="7">
        <f>I111+I119+I127+I135+I143+I151</f>
        <v>99823.29000000001</v>
      </c>
      <c r="J27" s="8">
        <f>I27/E27*100</f>
        <v>102.9247736673037</v>
      </c>
      <c r="K27" s="2"/>
      <c r="L27" s="2"/>
      <c r="M27" s="2"/>
      <c r="N27" s="2"/>
      <c r="O27" s="2"/>
      <c r="P27" s="1"/>
    </row>
    <row r="28" spans="1:16" ht="12.75">
      <c r="A28" s="2"/>
      <c r="B28" s="6" t="s">
        <v>11</v>
      </c>
      <c r="C28" s="6"/>
      <c r="D28" s="6"/>
      <c r="E28" s="6"/>
      <c r="F28" s="6"/>
      <c r="G28" s="6"/>
      <c r="H28" s="6"/>
      <c r="I28" s="6"/>
      <c r="J28" s="6"/>
      <c r="K28" s="2"/>
      <c r="L28" s="2"/>
      <c r="M28" s="2"/>
      <c r="N28" s="2"/>
      <c r="O28" s="2"/>
      <c r="P28" s="1"/>
    </row>
    <row r="29" spans="1:16" ht="12.75">
      <c r="A29" s="2"/>
      <c r="B29" s="6" t="s">
        <v>12</v>
      </c>
      <c r="C29" s="7">
        <f>C113+C121+C129+C137+C145+C153</f>
        <v>0</v>
      </c>
      <c r="D29" s="7">
        <f>D113+D121+D129+D137+D145+D153</f>
        <v>0</v>
      </c>
      <c r="E29" s="7">
        <f>E113+E121+E129+E137+E145+E153</f>
        <v>0</v>
      </c>
      <c r="F29" s="8" t="e">
        <f>E29/D29*100</f>
        <v>#DIV/0!</v>
      </c>
      <c r="G29" s="7">
        <f>G113+G121+G129+G137+G145+G153</f>
        <v>0</v>
      </c>
      <c r="H29" s="7">
        <f>H113+H121+H129+H137+H145+H153</f>
        <v>0</v>
      </c>
      <c r="I29" s="7">
        <f>I113+I121+I129+I137+I145+I153</f>
        <v>0</v>
      </c>
      <c r="J29" s="8" t="e">
        <f>I29/E29*100</f>
        <v>#DIV/0!</v>
      </c>
      <c r="K29" s="2"/>
      <c r="L29" s="2"/>
      <c r="M29" s="2"/>
      <c r="N29" s="2"/>
      <c r="O29" s="2"/>
      <c r="P29" s="1"/>
    </row>
    <row r="30" spans="1:16" ht="18" customHeight="1">
      <c r="A30" s="2"/>
      <c r="B30" s="6" t="s">
        <v>13</v>
      </c>
      <c r="C30" s="7">
        <f>C114+C122+C130+C146+C154</f>
        <v>6800</v>
      </c>
      <c r="D30" s="7">
        <f>D114+D122+D130+D146+D154</f>
        <v>0</v>
      </c>
      <c r="E30" s="7">
        <f>E114+E122+E130+E138+E146+E154</f>
        <v>171.1</v>
      </c>
      <c r="F30" s="8" t="e">
        <f>E30/D30*100</f>
        <v>#DIV/0!</v>
      </c>
      <c r="G30" s="7">
        <f>G114+G122+G130+G146+G154</f>
        <v>0</v>
      </c>
      <c r="H30" s="7">
        <f>H114+H122+H130+H138+H146+H154</f>
        <v>171.1</v>
      </c>
      <c r="I30" s="7">
        <f>I114+I122+I130+I138+I146+I154</f>
        <v>171.1</v>
      </c>
      <c r="J30" s="8">
        <f>I30/E30*100</f>
        <v>100</v>
      </c>
      <c r="K30" s="2"/>
      <c r="L30" s="2"/>
      <c r="M30" s="2"/>
      <c r="N30" s="2"/>
      <c r="O30" s="2"/>
      <c r="P30" s="1"/>
    </row>
    <row r="31" spans="1:16" ht="12.75">
      <c r="A31" s="2"/>
      <c r="B31" s="6" t="s">
        <v>14</v>
      </c>
      <c r="C31" s="7">
        <f aca="true" t="shared" si="2" ref="C31:E33">C115+C123+C131+C139+C147+C155</f>
        <v>109164.437</v>
      </c>
      <c r="D31" s="7">
        <f t="shared" si="2"/>
        <v>41471.805</v>
      </c>
      <c r="E31" s="7">
        <f t="shared" si="2"/>
        <v>41471.810000000005</v>
      </c>
      <c r="F31" s="8">
        <f>E31/D31*100</f>
        <v>100.00001205638387</v>
      </c>
      <c r="G31" s="7">
        <f aca="true" t="shared" si="3" ref="G31:I33">G115+G123+G131+G139+G147+G155</f>
        <v>82093.89</v>
      </c>
      <c r="H31" s="7">
        <f t="shared" si="3"/>
        <v>38553.59</v>
      </c>
      <c r="I31" s="7">
        <f t="shared" si="3"/>
        <v>38553.59</v>
      </c>
      <c r="J31" s="8">
        <f>I31/E31*100</f>
        <v>92.9633647530696</v>
      </c>
      <c r="K31" s="2"/>
      <c r="L31" s="2"/>
      <c r="M31" s="2"/>
      <c r="N31" s="2"/>
      <c r="O31" s="2"/>
      <c r="P31" s="1"/>
    </row>
    <row r="32" spans="1:16" ht="12.75">
      <c r="A32" s="2"/>
      <c r="B32" s="6" t="s">
        <v>20</v>
      </c>
      <c r="C32" s="7">
        <f t="shared" si="2"/>
        <v>0</v>
      </c>
      <c r="D32" s="7">
        <f t="shared" si="2"/>
        <v>0</v>
      </c>
      <c r="E32" s="7">
        <f t="shared" si="2"/>
        <v>0</v>
      </c>
      <c r="F32" s="8" t="e">
        <f>E32/D32*100</f>
        <v>#DIV/0!</v>
      </c>
      <c r="G32" s="7">
        <f t="shared" si="3"/>
        <v>0</v>
      </c>
      <c r="H32" s="7">
        <f>H116+H124+H132+H140+H148+H156</f>
        <v>0</v>
      </c>
      <c r="I32" s="7">
        <f t="shared" si="3"/>
        <v>0</v>
      </c>
      <c r="J32" s="8" t="e">
        <f>I32/E32*100</f>
        <v>#DIV/0!</v>
      </c>
      <c r="K32" s="2"/>
      <c r="L32" s="2"/>
      <c r="M32" s="2"/>
      <c r="N32" s="2"/>
      <c r="O32" s="2"/>
      <c r="P32" s="1"/>
    </row>
    <row r="33" spans="1:16" ht="12.75">
      <c r="A33" s="2"/>
      <c r="B33" s="6" t="s">
        <v>15</v>
      </c>
      <c r="C33" s="7">
        <f t="shared" si="2"/>
        <v>152238.41</v>
      </c>
      <c r="D33" s="7">
        <f t="shared" si="2"/>
        <v>55343.74</v>
      </c>
      <c r="E33" s="7">
        <f t="shared" si="2"/>
        <v>55343.74</v>
      </c>
      <c r="F33" s="8">
        <f>E33/D33*100</f>
        <v>100</v>
      </c>
      <c r="G33" s="7">
        <f t="shared" si="3"/>
        <v>217298.6</v>
      </c>
      <c r="H33" s="7">
        <f t="shared" si="3"/>
        <v>61098.6</v>
      </c>
      <c r="I33" s="7">
        <f t="shared" si="3"/>
        <v>61098.6</v>
      </c>
      <c r="J33" s="8">
        <f>I33/E33*100</f>
        <v>110.39839374787465</v>
      </c>
      <c r="K33" s="2"/>
      <c r="L33" s="2"/>
      <c r="M33" s="2"/>
      <c r="N33" s="2"/>
      <c r="O33" s="2"/>
      <c r="P33" s="1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</row>
    <row r="35" spans="1:16" ht="19.5" customHeight="1">
      <c r="A35" s="2"/>
      <c r="B35" s="14" t="s">
        <v>18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</row>
    <row r="36" spans="1:16" ht="45" customHeight="1">
      <c r="A36" s="10" t="s">
        <v>19</v>
      </c>
      <c r="B36" s="10" t="s">
        <v>69</v>
      </c>
      <c r="C36" s="10"/>
      <c r="D36" s="10"/>
      <c r="E36" s="10"/>
      <c r="F36" s="10"/>
      <c r="G36" s="10"/>
      <c r="H36" s="10"/>
      <c r="I36" s="10"/>
      <c r="J36" s="10"/>
      <c r="K36" s="2"/>
      <c r="L36" s="2"/>
      <c r="M36" s="2"/>
      <c r="N36" s="2"/>
      <c r="O36" s="2"/>
      <c r="P36" s="1"/>
    </row>
    <row r="37" spans="1:16" ht="12.75">
      <c r="A37" s="10"/>
      <c r="B37" s="10" t="s">
        <v>10</v>
      </c>
      <c r="C37" s="16">
        <v>76285</v>
      </c>
      <c r="D37" s="16">
        <v>14904</v>
      </c>
      <c r="E37" s="16">
        <v>14904</v>
      </c>
      <c r="F37" s="11">
        <f>E37/D37*100</f>
        <v>100</v>
      </c>
      <c r="G37" s="11">
        <v>13904</v>
      </c>
      <c r="H37" s="11">
        <v>13904</v>
      </c>
      <c r="I37" s="16">
        <v>13904</v>
      </c>
      <c r="J37" s="8">
        <f>I37/E37*100</f>
        <v>93.29039184111649</v>
      </c>
      <c r="K37" s="2"/>
      <c r="L37" s="2"/>
      <c r="M37" s="2"/>
      <c r="N37" s="2"/>
      <c r="O37" s="2"/>
      <c r="P37" s="1"/>
    </row>
    <row r="38" spans="1:16" ht="12.75">
      <c r="A38" s="10"/>
      <c r="B38" s="10" t="s">
        <v>11</v>
      </c>
      <c r="C38" s="10"/>
      <c r="D38" s="10"/>
      <c r="E38" s="10"/>
      <c r="F38" s="10"/>
      <c r="G38" s="10"/>
      <c r="H38" s="10"/>
      <c r="I38" s="10"/>
      <c r="J38" s="10"/>
      <c r="K38" s="2"/>
      <c r="L38" s="2"/>
      <c r="M38" s="2"/>
      <c r="N38" s="2"/>
      <c r="O38" s="2"/>
      <c r="P38" s="1"/>
    </row>
    <row r="39" spans="1:16" ht="12.75">
      <c r="A39" s="10"/>
      <c r="B39" s="10" t="s">
        <v>12</v>
      </c>
      <c r="C39" s="10">
        <v>0</v>
      </c>
      <c r="D39" s="10">
        <v>0</v>
      </c>
      <c r="E39" s="10">
        <v>0</v>
      </c>
      <c r="F39" s="10">
        <v>0</v>
      </c>
      <c r="G39" s="10"/>
      <c r="H39" s="10"/>
      <c r="I39" s="10">
        <v>0</v>
      </c>
      <c r="J39" s="11"/>
      <c r="K39" s="2"/>
      <c r="L39" s="2"/>
      <c r="M39" s="2"/>
      <c r="N39" s="2"/>
      <c r="O39" s="2"/>
      <c r="P39" s="1"/>
    </row>
    <row r="40" spans="1:16" ht="15.75" customHeight="1">
      <c r="A40" s="10"/>
      <c r="B40" s="10" t="s">
        <v>13</v>
      </c>
      <c r="C40" s="10">
        <v>0</v>
      </c>
      <c r="D40" s="10">
        <v>0</v>
      </c>
      <c r="E40" s="10">
        <v>0</v>
      </c>
      <c r="F40" s="10">
        <v>0</v>
      </c>
      <c r="G40" s="10"/>
      <c r="H40" s="10"/>
      <c r="I40" s="10">
        <v>0</v>
      </c>
      <c r="J40" s="8" t="e">
        <f>I40/E40*100</f>
        <v>#DIV/0!</v>
      </c>
      <c r="K40" s="2"/>
      <c r="L40" s="2"/>
      <c r="M40" s="2"/>
      <c r="N40" s="2"/>
      <c r="O40" s="2"/>
      <c r="P40" s="1"/>
    </row>
    <row r="41" spans="1:16" ht="12.75">
      <c r="A41" s="10"/>
      <c r="B41" s="10" t="s">
        <v>14</v>
      </c>
      <c r="C41" s="11">
        <v>3128</v>
      </c>
      <c r="D41" s="11">
        <v>1014</v>
      </c>
      <c r="E41" s="11">
        <v>1014</v>
      </c>
      <c r="F41" s="11">
        <f>E41/D41*100</f>
        <v>100</v>
      </c>
      <c r="G41" s="11">
        <v>14</v>
      </c>
      <c r="H41" s="11">
        <v>14</v>
      </c>
      <c r="I41" s="11">
        <v>14</v>
      </c>
      <c r="J41" s="8">
        <f>I41/E41*100</f>
        <v>1.3806706114398422</v>
      </c>
      <c r="K41" s="2"/>
      <c r="L41" s="2"/>
      <c r="M41" s="2"/>
      <c r="N41" s="2"/>
      <c r="O41" s="2"/>
      <c r="P41" s="1"/>
    </row>
    <row r="42" spans="1:16" ht="12.75">
      <c r="A42" s="10"/>
      <c r="B42" s="10" t="s">
        <v>20</v>
      </c>
      <c r="C42" s="11">
        <v>60</v>
      </c>
      <c r="D42" s="11">
        <v>20</v>
      </c>
      <c r="E42" s="11">
        <v>20</v>
      </c>
      <c r="F42" s="11">
        <f>E42/D42*100</f>
        <v>100</v>
      </c>
      <c r="G42" s="11">
        <v>20</v>
      </c>
      <c r="H42" s="11">
        <v>20</v>
      </c>
      <c r="I42" s="11">
        <v>20</v>
      </c>
      <c r="J42" s="8">
        <f>I42/E42*100</f>
        <v>100</v>
      </c>
      <c r="K42" s="2"/>
      <c r="L42" s="2"/>
      <c r="M42" s="2"/>
      <c r="N42" s="2"/>
      <c r="O42" s="2"/>
      <c r="P42" s="1"/>
    </row>
    <row r="43" spans="1:16" ht="12.75">
      <c r="A43" s="10"/>
      <c r="B43" s="10" t="s">
        <v>15</v>
      </c>
      <c r="C43" s="16">
        <v>73097</v>
      </c>
      <c r="D43" s="16">
        <v>13870</v>
      </c>
      <c r="E43" s="16">
        <v>13870</v>
      </c>
      <c r="F43" s="11">
        <f>E43/D43*100</f>
        <v>100</v>
      </c>
      <c r="G43" s="11">
        <v>13870</v>
      </c>
      <c r="H43" s="11">
        <v>13870</v>
      </c>
      <c r="I43" s="16">
        <v>13870</v>
      </c>
      <c r="J43" s="8">
        <f>I43/E43*100</f>
        <v>100</v>
      </c>
      <c r="K43" s="2"/>
      <c r="L43" s="2"/>
      <c r="M43" s="2"/>
      <c r="N43" s="2"/>
      <c r="O43" s="2"/>
      <c r="P43" s="1"/>
    </row>
    <row r="44" spans="1:16" ht="69" customHeight="1">
      <c r="A44" s="6" t="s">
        <v>21</v>
      </c>
      <c r="B44" s="10" t="s">
        <v>35</v>
      </c>
      <c r="C44" s="10"/>
      <c r="D44" s="6"/>
      <c r="E44" s="6"/>
      <c r="F44" s="6"/>
      <c r="G44" s="6"/>
      <c r="H44" s="6"/>
      <c r="I44" s="6"/>
      <c r="J44" s="6"/>
      <c r="K44" s="2"/>
      <c r="L44" s="2"/>
      <c r="M44" s="2"/>
      <c r="N44" s="2"/>
      <c r="O44" s="2"/>
      <c r="P44" s="1"/>
    </row>
    <row r="45" spans="1:16" ht="12.75">
      <c r="A45" s="6"/>
      <c r="B45" s="10" t="s">
        <v>10</v>
      </c>
      <c r="C45" s="16">
        <v>1304.95</v>
      </c>
      <c r="D45" s="7">
        <v>191.3</v>
      </c>
      <c r="E45" s="7">
        <v>191.29</v>
      </c>
      <c r="F45" s="8">
        <f>E45/D45*100</f>
        <v>99.99477260846837</v>
      </c>
      <c r="G45" s="8">
        <v>354.94</v>
      </c>
      <c r="H45" s="8">
        <v>191.29</v>
      </c>
      <c r="I45" s="8">
        <v>191.29</v>
      </c>
      <c r="J45" s="8">
        <f>I45/E45*100</f>
        <v>100</v>
      </c>
      <c r="K45" s="2"/>
      <c r="L45" s="2"/>
      <c r="M45" s="2"/>
      <c r="N45" s="2"/>
      <c r="O45" s="2"/>
      <c r="P45" s="1"/>
    </row>
    <row r="46" spans="1:16" ht="12.75">
      <c r="A46" s="6"/>
      <c r="B46" s="10" t="s">
        <v>11</v>
      </c>
      <c r="C46" s="10"/>
      <c r="D46" s="6"/>
      <c r="E46" s="6"/>
      <c r="F46" s="6"/>
      <c r="G46" s="6"/>
      <c r="H46" s="6"/>
      <c r="I46" s="6"/>
      <c r="J46" s="6"/>
      <c r="K46" s="2"/>
      <c r="L46" s="2"/>
      <c r="M46" s="2"/>
      <c r="N46" s="2"/>
      <c r="O46" s="2"/>
      <c r="P46" s="1"/>
    </row>
    <row r="47" spans="1:16" ht="12.75">
      <c r="A47" s="6"/>
      <c r="B47" s="10" t="s">
        <v>12</v>
      </c>
      <c r="C47" s="10">
        <v>0</v>
      </c>
      <c r="D47" s="6">
        <v>0</v>
      </c>
      <c r="E47" s="6">
        <v>0</v>
      </c>
      <c r="F47" s="8">
        <v>0</v>
      </c>
      <c r="G47" s="6">
        <v>0</v>
      </c>
      <c r="H47" s="6">
        <v>0</v>
      </c>
      <c r="I47" s="6">
        <v>0</v>
      </c>
      <c r="J47" s="11">
        <v>0</v>
      </c>
      <c r="K47" s="2"/>
      <c r="L47" s="2"/>
      <c r="M47" s="2"/>
      <c r="N47" s="2"/>
      <c r="O47" s="2"/>
      <c r="P47" s="1"/>
    </row>
    <row r="48" spans="1:16" ht="12.75">
      <c r="A48" s="6"/>
      <c r="B48" s="10" t="s">
        <v>14</v>
      </c>
      <c r="C48" s="16">
        <v>1304.95</v>
      </c>
      <c r="D48" s="7">
        <v>191.3</v>
      </c>
      <c r="E48" s="7">
        <v>191.29</v>
      </c>
      <c r="F48" s="11">
        <f>E48/D48*100</f>
        <v>99.99477260846837</v>
      </c>
      <c r="G48" s="8">
        <v>354.94</v>
      </c>
      <c r="H48" s="8">
        <v>191.29</v>
      </c>
      <c r="I48" s="8">
        <v>191.29</v>
      </c>
      <c r="J48" s="8">
        <f>I48/E48*100</f>
        <v>100</v>
      </c>
      <c r="K48" s="2"/>
      <c r="L48" s="2"/>
      <c r="M48" s="2"/>
      <c r="N48" s="2"/>
      <c r="O48" s="2"/>
      <c r="P48" s="1"/>
    </row>
    <row r="49" spans="1:16" ht="12.75">
      <c r="A49" s="6"/>
      <c r="B49" s="10" t="s">
        <v>20</v>
      </c>
      <c r="C49" s="10"/>
      <c r="D49" s="6"/>
      <c r="E49" s="6"/>
      <c r="F49" s="6"/>
      <c r="G49" s="6"/>
      <c r="H49" s="6"/>
      <c r="I49" s="6"/>
      <c r="J49" s="6"/>
      <c r="K49" s="2"/>
      <c r="L49" s="2"/>
      <c r="M49" s="2"/>
      <c r="N49" s="2"/>
      <c r="O49" s="2"/>
      <c r="P49" s="1"/>
    </row>
    <row r="50" spans="1:16" ht="12.75">
      <c r="A50" s="6"/>
      <c r="B50" s="10" t="s">
        <v>15</v>
      </c>
      <c r="C50" s="10"/>
      <c r="D50" s="6"/>
      <c r="E50" s="6"/>
      <c r="F50" s="6"/>
      <c r="G50" s="6"/>
      <c r="H50" s="6"/>
      <c r="I50" s="6"/>
      <c r="J50" s="6"/>
      <c r="K50" s="2"/>
      <c r="L50" s="2"/>
      <c r="M50" s="2"/>
      <c r="N50" s="2"/>
      <c r="O50" s="2"/>
      <c r="P50" s="1"/>
    </row>
    <row r="51" spans="1:16" ht="38.25" customHeight="1">
      <c r="A51" s="10" t="s">
        <v>22</v>
      </c>
      <c r="B51" s="10" t="s">
        <v>54</v>
      </c>
      <c r="C51" s="10"/>
      <c r="D51" s="6"/>
      <c r="E51" s="6"/>
      <c r="F51" s="6"/>
      <c r="G51" s="6"/>
      <c r="H51" s="6"/>
      <c r="I51" s="6"/>
      <c r="J51" s="6"/>
      <c r="K51" s="2"/>
      <c r="L51" s="2"/>
      <c r="M51" s="2"/>
      <c r="N51" s="2"/>
      <c r="O51" s="2"/>
      <c r="P51" s="1"/>
    </row>
    <row r="52" spans="1:16" ht="12.75">
      <c r="A52" s="6"/>
      <c r="B52" s="10" t="s">
        <v>10</v>
      </c>
      <c r="C52" s="16">
        <v>1095.5</v>
      </c>
      <c r="D52" s="8">
        <v>333</v>
      </c>
      <c r="E52" s="8">
        <v>333</v>
      </c>
      <c r="F52" s="8">
        <f>E52/D52*100</f>
        <v>100</v>
      </c>
      <c r="G52" s="8">
        <v>326.95</v>
      </c>
      <c r="H52" s="8">
        <v>326.95</v>
      </c>
      <c r="I52" s="8">
        <v>326.95</v>
      </c>
      <c r="J52" s="11">
        <f>I52/E52*100</f>
        <v>98.18318318318317</v>
      </c>
      <c r="K52" s="2"/>
      <c r="L52" s="2"/>
      <c r="M52" s="2"/>
      <c r="N52" s="2"/>
      <c r="O52" s="2"/>
      <c r="P52" s="1"/>
    </row>
    <row r="53" spans="1:16" ht="12.75">
      <c r="A53" s="6"/>
      <c r="B53" s="10" t="s">
        <v>11</v>
      </c>
      <c r="C53" s="10"/>
      <c r="D53" s="6"/>
      <c r="E53" s="6"/>
      <c r="F53" s="6"/>
      <c r="G53" s="6"/>
      <c r="H53" s="6"/>
      <c r="I53" s="6"/>
      <c r="J53" s="6"/>
      <c r="K53" s="2"/>
      <c r="L53" s="2"/>
      <c r="M53" s="2"/>
      <c r="N53" s="2"/>
      <c r="O53" s="2"/>
      <c r="P53" s="1"/>
    </row>
    <row r="54" spans="1:16" ht="12.75">
      <c r="A54" s="6"/>
      <c r="B54" s="10" t="s">
        <v>12</v>
      </c>
      <c r="C54" s="11"/>
      <c r="D54" s="8"/>
      <c r="E54" s="8"/>
      <c r="F54" s="8"/>
      <c r="G54" s="8"/>
      <c r="H54" s="8"/>
      <c r="I54" s="8"/>
      <c r="J54" s="11"/>
      <c r="K54" s="2"/>
      <c r="L54" s="2"/>
      <c r="M54" s="2"/>
      <c r="N54" s="2"/>
      <c r="O54" s="2"/>
      <c r="P54" s="1"/>
    </row>
    <row r="55" spans="1:16" ht="14.25" customHeight="1">
      <c r="A55" s="6"/>
      <c r="B55" s="10" t="s">
        <v>13</v>
      </c>
      <c r="C55" s="11">
        <v>865</v>
      </c>
      <c r="D55" s="8">
        <v>229</v>
      </c>
      <c r="E55" s="8">
        <v>229</v>
      </c>
      <c r="F55" s="8">
        <f>E55/D55*100</f>
        <v>100</v>
      </c>
      <c r="G55" s="8">
        <v>229</v>
      </c>
      <c r="H55" s="8">
        <v>229</v>
      </c>
      <c r="I55" s="8">
        <v>229</v>
      </c>
      <c r="J55" s="11">
        <f>I55/E55*100</f>
        <v>100</v>
      </c>
      <c r="K55" s="2"/>
      <c r="L55" s="2"/>
      <c r="M55" s="2"/>
      <c r="N55" s="2"/>
      <c r="O55" s="2"/>
      <c r="P55" s="1"/>
    </row>
    <row r="56" spans="1:16" ht="12.75">
      <c r="A56" s="6"/>
      <c r="B56" s="10" t="s">
        <v>14</v>
      </c>
      <c r="C56" s="10">
        <v>230.5</v>
      </c>
      <c r="D56" s="8">
        <v>104</v>
      </c>
      <c r="E56" s="8">
        <v>104</v>
      </c>
      <c r="F56" s="8">
        <f>E56/D56*100</f>
        <v>100</v>
      </c>
      <c r="G56" s="6">
        <v>97.95</v>
      </c>
      <c r="H56" s="6">
        <v>97.95</v>
      </c>
      <c r="I56" s="8">
        <v>97.95</v>
      </c>
      <c r="J56" s="11">
        <f>I56/E56*100</f>
        <v>94.1826923076923</v>
      </c>
      <c r="K56" s="2"/>
      <c r="L56" s="2"/>
      <c r="M56" s="2"/>
      <c r="N56" s="2"/>
      <c r="O56" s="2"/>
      <c r="P56" s="1"/>
    </row>
    <row r="57" spans="1:16" ht="12.75">
      <c r="A57" s="6"/>
      <c r="B57" s="10" t="s">
        <v>15</v>
      </c>
      <c r="C57" s="16"/>
      <c r="D57" s="6">
        <v>0</v>
      </c>
      <c r="E57" s="6">
        <v>0</v>
      </c>
      <c r="F57" s="8" t="e">
        <f>E57/D57*100</f>
        <v>#DIV/0!</v>
      </c>
      <c r="G57" s="6">
        <v>0</v>
      </c>
      <c r="H57" s="6">
        <v>0</v>
      </c>
      <c r="I57" s="6">
        <v>0</v>
      </c>
      <c r="J57" s="11" t="e">
        <f>I57/E57*100</f>
        <v>#DIV/0!</v>
      </c>
      <c r="K57" s="2"/>
      <c r="L57" s="2"/>
      <c r="M57" s="2"/>
      <c r="N57" s="2"/>
      <c r="O57" s="2"/>
      <c r="P57" s="1"/>
    </row>
    <row r="58" spans="1:16" ht="57.75" customHeight="1">
      <c r="A58" s="6" t="s">
        <v>23</v>
      </c>
      <c r="B58" s="10" t="s">
        <v>55</v>
      </c>
      <c r="C58" s="10"/>
      <c r="D58" s="6"/>
      <c r="E58" s="12"/>
      <c r="F58" s="6"/>
      <c r="G58" s="6"/>
      <c r="H58" s="6"/>
      <c r="I58" s="6"/>
      <c r="J58" s="6"/>
      <c r="K58" s="2"/>
      <c r="L58" s="2"/>
      <c r="M58" s="2"/>
      <c r="N58" s="2"/>
      <c r="O58" s="2"/>
      <c r="P58" s="1"/>
    </row>
    <row r="59" spans="1:16" ht="12.75">
      <c r="A59" s="6"/>
      <c r="B59" s="10" t="s">
        <v>10</v>
      </c>
      <c r="C59" s="16">
        <v>41673.3</v>
      </c>
      <c r="D59" s="8">
        <v>41673.3</v>
      </c>
      <c r="E59" s="11">
        <v>34171.73</v>
      </c>
      <c r="F59" s="8">
        <f>E59/D59*100</f>
        <v>81.99909774363921</v>
      </c>
      <c r="G59" s="8">
        <v>5817.14</v>
      </c>
      <c r="H59" s="8">
        <v>5817.14</v>
      </c>
      <c r="I59" s="8">
        <v>5817.14</v>
      </c>
      <c r="J59" s="8">
        <f>I59/E59*100</f>
        <v>17.02325284672447</v>
      </c>
      <c r="K59" s="2"/>
      <c r="L59" s="2"/>
      <c r="M59" s="2"/>
      <c r="N59" s="2"/>
      <c r="O59" s="2"/>
      <c r="P59" s="1"/>
    </row>
    <row r="60" spans="1:16" ht="12.75">
      <c r="A60" s="6"/>
      <c r="B60" s="10" t="s">
        <v>11</v>
      </c>
      <c r="C60" s="10"/>
      <c r="D60" s="6"/>
      <c r="E60" s="10"/>
      <c r="F60" s="6"/>
      <c r="G60" s="6"/>
      <c r="H60" s="6"/>
      <c r="I60" s="6"/>
      <c r="J60" s="6"/>
      <c r="K60" s="2"/>
      <c r="L60" s="2"/>
      <c r="M60" s="2"/>
      <c r="N60" s="2"/>
      <c r="O60" s="2"/>
      <c r="P60" s="1"/>
    </row>
    <row r="61" spans="1:16" ht="12.75">
      <c r="A61" s="6"/>
      <c r="B61" s="10" t="s">
        <v>12</v>
      </c>
      <c r="C61" s="10"/>
      <c r="D61" s="6"/>
      <c r="E61" s="10"/>
      <c r="F61" s="8"/>
      <c r="G61" s="6"/>
      <c r="H61" s="6"/>
      <c r="I61" s="6"/>
      <c r="J61" s="8"/>
      <c r="K61" s="2"/>
      <c r="L61" s="2"/>
      <c r="M61" s="2"/>
      <c r="N61" s="2"/>
      <c r="O61" s="2"/>
      <c r="P61" s="1"/>
    </row>
    <row r="62" spans="1:16" ht="12.75">
      <c r="A62" s="6"/>
      <c r="B62" s="10" t="s">
        <v>13</v>
      </c>
      <c r="C62" s="11">
        <v>39590</v>
      </c>
      <c r="D62" s="8">
        <v>39590</v>
      </c>
      <c r="E62" s="11">
        <v>32088.43</v>
      </c>
      <c r="F62" s="8">
        <v>0</v>
      </c>
      <c r="G62" s="8">
        <v>5462.29</v>
      </c>
      <c r="H62" s="8">
        <v>5462.29</v>
      </c>
      <c r="I62" s="8">
        <v>5462.29</v>
      </c>
      <c r="J62" s="8">
        <f>I62/E62*100</f>
        <v>17.02261531648635</v>
      </c>
      <c r="K62" s="2"/>
      <c r="L62" s="2"/>
      <c r="M62" s="2"/>
      <c r="N62" s="2"/>
      <c r="O62" s="2"/>
      <c r="P62" s="1"/>
    </row>
    <row r="63" spans="1:16" ht="12.75">
      <c r="A63" s="6"/>
      <c r="B63" s="10" t="s">
        <v>14</v>
      </c>
      <c r="C63" s="11">
        <v>2083.3</v>
      </c>
      <c r="D63" s="8">
        <v>2083.3</v>
      </c>
      <c r="E63" s="8">
        <v>2083.3</v>
      </c>
      <c r="F63" s="8">
        <f>E63/D63*100</f>
        <v>100</v>
      </c>
      <c r="G63" s="8">
        <v>354.85</v>
      </c>
      <c r="H63" s="8">
        <v>354.85</v>
      </c>
      <c r="I63" s="8">
        <v>354.85</v>
      </c>
      <c r="J63" s="8">
        <f>I63/E63*100</f>
        <v>17.033072529160467</v>
      </c>
      <c r="K63" s="2"/>
      <c r="L63" s="2"/>
      <c r="M63" s="2"/>
      <c r="N63" s="2"/>
      <c r="O63" s="2"/>
      <c r="P63" s="1"/>
    </row>
    <row r="64" spans="1:16" ht="12.75">
      <c r="A64" s="6"/>
      <c r="B64" s="10" t="s">
        <v>15</v>
      </c>
      <c r="C64" s="16"/>
      <c r="D64" s="6">
        <v>0</v>
      </c>
      <c r="E64" s="6">
        <v>0</v>
      </c>
      <c r="F64" s="8" t="e">
        <f>E64/D64*100</f>
        <v>#DIV/0!</v>
      </c>
      <c r="G64" s="6">
        <v>0</v>
      </c>
      <c r="H64" s="6">
        <v>0</v>
      </c>
      <c r="I64" s="6">
        <v>0</v>
      </c>
      <c r="J64" s="6"/>
      <c r="K64" s="2"/>
      <c r="L64" s="2"/>
      <c r="M64" s="2"/>
      <c r="N64" s="2"/>
      <c r="O64" s="2"/>
      <c r="P64" s="1"/>
    </row>
    <row r="65" spans="1:16" ht="51.75" customHeight="1">
      <c r="A65" s="10" t="s">
        <v>24</v>
      </c>
      <c r="B65" s="10" t="s">
        <v>26</v>
      </c>
      <c r="C65" s="16"/>
      <c r="D65" s="6"/>
      <c r="E65" s="6"/>
      <c r="F65" s="8"/>
      <c r="G65" s="6"/>
      <c r="H65" s="6"/>
      <c r="I65" s="6"/>
      <c r="J65" s="6"/>
      <c r="K65" s="2"/>
      <c r="L65" s="2"/>
      <c r="M65" s="2"/>
      <c r="N65" s="2"/>
      <c r="O65" s="2"/>
      <c r="P65" s="1"/>
    </row>
    <row r="66" spans="1:16" ht="12.75">
      <c r="A66" s="6"/>
      <c r="B66" s="10" t="s">
        <v>10</v>
      </c>
      <c r="C66" s="16">
        <v>18989</v>
      </c>
      <c r="D66" s="8">
        <v>3618</v>
      </c>
      <c r="E66" s="8">
        <v>3617.3</v>
      </c>
      <c r="F66" s="8">
        <f>E66/D66*100</f>
        <v>99.98065229408513</v>
      </c>
      <c r="G66" s="8">
        <v>18337.1</v>
      </c>
      <c r="H66" s="8">
        <v>3617.3</v>
      </c>
      <c r="I66" s="8">
        <v>3617.3</v>
      </c>
      <c r="J66" s="8">
        <f>I66/E66*100</f>
        <v>100</v>
      </c>
      <c r="K66" s="2"/>
      <c r="L66" s="2"/>
      <c r="M66" s="2"/>
      <c r="N66" s="2"/>
      <c r="O66" s="2"/>
      <c r="P66" s="1"/>
    </row>
    <row r="67" spans="1:16" ht="12.75">
      <c r="A67" s="6"/>
      <c r="B67" s="10" t="s">
        <v>11</v>
      </c>
      <c r="C67" s="10"/>
      <c r="D67" s="6"/>
      <c r="E67" s="6"/>
      <c r="F67" s="6"/>
      <c r="G67" s="6"/>
      <c r="H67" s="6"/>
      <c r="I67" s="6"/>
      <c r="J67" s="6"/>
      <c r="K67" s="2"/>
      <c r="L67" s="2"/>
      <c r="M67" s="2"/>
      <c r="N67" s="2"/>
      <c r="O67" s="2"/>
      <c r="P67" s="1"/>
    </row>
    <row r="68" spans="1:16" ht="12.75">
      <c r="A68" s="6"/>
      <c r="B68" s="10" t="s">
        <v>12</v>
      </c>
      <c r="C68" s="10"/>
      <c r="D68" s="6"/>
      <c r="E68" s="6"/>
      <c r="F68" s="8"/>
      <c r="G68" s="6"/>
      <c r="H68" s="6"/>
      <c r="I68" s="6"/>
      <c r="J68" s="8"/>
      <c r="K68" s="2"/>
      <c r="L68" s="2"/>
      <c r="M68" s="2"/>
      <c r="N68" s="2"/>
      <c r="O68" s="2"/>
      <c r="P68" s="1"/>
    </row>
    <row r="69" spans="1:16" ht="12.75">
      <c r="A69" s="6"/>
      <c r="B69" s="10" t="s">
        <v>13</v>
      </c>
      <c r="C69" s="11">
        <v>12391</v>
      </c>
      <c r="D69" s="8">
        <v>2748</v>
      </c>
      <c r="E69" s="8">
        <v>2747.3</v>
      </c>
      <c r="F69" s="8">
        <v>100</v>
      </c>
      <c r="G69" s="8">
        <v>11939.3</v>
      </c>
      <c r="H69" s="8">
        <v>2747.3</v>
      </c>
      <c r="I69" s="8">
        <v>2747.3</v>
      </c>
      <c r="J69" s="8">
        <f>I69/E69*100</f>
        <v>100</v>
      </c>
      <c r="K69" s="2"/>
      <c r="L69" s="2"/>
      <c r="M69" s="2"/>
      <c r="N69" s="2"/>
      <c r="O69" s="2"/>
      <c r="P69" s="1"/>
    </row>
    <row r="70" spans="1:16" ht="12.75">
      <c r="A70" s="6"/>
      <c r="B70" s="10" t="s">
        <v>14</v>
      </c>
      <c r="C70" s="11">
        <v>4625</v>
      </c>
      <c r="D70" s="8">
        <v>870</v>
      </c>
      <c r="E70" s="8">
        <v>870</v>
      </c>
      <c r="F70" s="8">
        <f>E70/D70*100</f>
        <v>100</v>
      </c>
      <c r="G70" s="8">
        <v>4424.8</v>
      </c>
      <c r="H70" s="8">
        <v>870</v>
      </c>
      <c r="I70" s="8">
        <v>870</v>
      </c>
      <c r="J70" s="8">
        <f>I70/E70*100</f>
        <v>100</v>
      </c>
      <c r="K70" s="2"/>
      <c r="L70" s="2"/>
      <c r="M70" s="2"/>
      <c r="N70" s="2"/>
      <c r="O70" s="2"/>
      <c r="P70" s="1"/>
    </row>
    <row r="71" spans="1:16" ht="12.75">
      <c r="A71" s="6"/>
      <c r="B71" s="10" t="s">
        <v>15</v>
      </c>
      <c r="C71" s="16">
        <v>1973</v>
      </c>
      <c r="D71" s="8">
        <v>0</v>
      </c>
      <c r="E71" s="8">
        <v>0</v>
      </c>
      <c r="F71" s="8" t="e">
        <f>E71/D71*100</f>
        <v>#DIV/0!</v>
      </c>
      <c r="G71" s="8">
        <v>1973</v>
      </c>
      <c r="H71" s="8"/>
      <c r="I71" s="8"/>
      <c r="J71" s="8" t="e">
        <f>I71/E71*100</f>
        <v>#DIV/0!</v>
      </c>
      <c r="K71" s="2"/>
      <c r="L71" s="2"/>
      <c r="M71" s="2"/>
      <c r="N71" s="2"/>
      <c r="O71" s="2"/>
      <c r="P71" s="1"/>
    </row>
    <row r="72" spans="1:18" ht="80.25" customHeight="1">
      <c r="A72" s="6" t="s">
        <v>25</v>
      </c>
      <c r="B72" s="10" t="s">
        <v>33</v>
      </c>
      <c r="C72" s="29"/>
      <c r="D72" s="8"/>
      <c r="E72" s="8"/>
      <c r="F72" s="8"/>
      <c r="G72" s="8"/>
      <c r="H72" s="8"/>
      <c r="I72" s="8"/>
      <c r="J72" s="8"/>
      <c r="K72" s="6"/>
      <c r="L72" s="6"/>
      <c r="M72" s="6"/>
      <c r="N72" s="6"/>
      <c r="O72" s="6"/>
      <c r="P72" s="13"/>
      <c r="Q72" s="23"/>
      <c r="R72" s="23"/>
    </row>
    <row r="73" spans="1:18" ht="12.75">
      <c r="A73" s="6"/>
      <c r="B73" s="10" t="s">
        <v>10</v>
      </c>
      <c r="C73" s="25">
        <v>16961.509</v>
      </c>
      <c r="D73" s="30">
        <v>5679.309</v>
      </c>
      <c r="E73" s="8">
        <v>5679.31</v>
      </c>
      <c r="F73" s="8">
        <f>E73/D73*100</f>
        <v>100.00001760777589</v>
      </c>
      <c r="G73" s="8">
        <v>10305.87</v>
      </c>
      <c r="H73" s="8">
        <v>4751.32</v>
      </c>
      <c r="I73" s="8">
        <v>4751.32</v>
      </c>
      <c r="J73" s="8">
        <f>I73/E73*100</f>
        <v>83.66016294232925</v>
      </c>
      <c r="K73" s="6"/>
      <c r="L73" s="6"/>
      <c r="M73" s="6"/>
      <c r="N73" s="6"/>
      <c r="O73" s="6"/>
      <c r="P73" s="13"/>
      <c r="Q73" s="23"/>
      <c r="R73" s="23"/>
    </row>
    <row r="74" spans="1:18" ht="12.75">
      <c r="A74" s="6"/>
      <c r="B74" s="10" t="s">
        <v>11</v>
      </c>
      <c r="C74" s="29"/>
      <c r="D74" s="8"/>
      <c r="E74" s="8"/>
      <c r="F74" s="6"/>
      <c r="G74" s="8"/>
      <c r="H74" s="8"/>
      <c r="I74" s="8"/>
      <c r="J74" s="8"/>
      <c r="K74" s="6"/>
      <c r="L74" s="6"/>
      <c r="M74" s="6"/>
      <c r="N74" s="6"/>
      <c r="O74" s="6"/>
      <c r="P74" s="13"/>
      <c r="Q74" s="23"/>
      <c r="R74" s="23"/>
    </row>
    <row r="75" spans="1:18" ht="12.75">
      <c r="A75" s="6"/>
      <c r="B75" s="10" t="s">
        <v>12</v>
      </c>
      <c r="C75" s="29"/>
      <c r="D75" s="8"/>
      <c r="E75" s="8"/>
      <c r="F75" s="8"/>
      <c r="G75" s="8"/>
      <c r="H75" s="8"/>
      <c r="I75" s="8"/>
      <c r="J75" s="8"/>
      <c r="K75" s="6"/>
      <c r="L75" s="6"/>
      <c r="M75" s="6"/>
      <c r="N75" s="6"/>
      <c r="O75" s="6"/>
      <c r="P75" s="13"/>
      <c r="Q75" s="23"/>
      <c r="R75" s="23"/>
    </row>
    <row r="76" spans="1:18" ht="12.75">
      <c r="A76" s="6"/>
      <c r="B76" s="10" t="s">
        <v>13</v>
      </c>
      <c r="C76" s="25">
        <v>848.266</v>
      </c>
      <c r="D76" s="30">
        <v>591.866</v>
      </c>
      <c r="E76" s="8">
        <v>591.866</v>
      </c>
      <c r="F76" s="8">
        <f>E76/D76*100</f>
        <v>100</v>
      </c>
      <c r="G76" s="8">
        <v>848.27</v>
      </c>
      <c r="H76" s="8">
        <v>591.87</v>
      </c>
      <c r="I76" s="11">
        <v>591.87</v>
      </c>
      <c r="J76" s="8">
        <f>I76/H76*100</f>
        <v>100</v>
      </c>
      <c r="K76" s="6"/>
      <c r="L76" s="6"/>
      <c r="M76" s="6"/>
      <c r="N76" s="6"/>
      <c r="O76" s="6"/>
      <c r="P76" s="13"/>
      <c r="Q76" s="23"/>
      <c r="R76" s="23"/>
    </row>
    <row r="77" spans="1:18" ht="12.75">
      <c r="A77" s="6"/>
      <c r="B77" s="10" t="s">
        <v>14</v>
      </c>
      <c r="C77" s="25">
        <v>11503.243</v>
      </c>
      <c r="D77" s="30">
        <v>3504.443</v>
      </c>
      <c r="E77" s="8">
        <v>3504.44</v>
      </c>
      <c r="F77" s="8">
        <f>E77/D77*100</f>
        <v>99.99991439438449</v>
      </c>
      <c r="G77" s="8">
        <v>7333.35</v>
      </c>
      <c r="H77" s="8">
        <v>3419.45</v>
      </c>
      <c r="I77" s="11">
        <v>3419.45</v>
      </c>
      <c r="J77" s="8">
        <f>I77/E77*100</f>
        <v>97.57479083676706</v>
      </c>
      <c r="K77" s="6"/>
      <c r="L77" s="6"/>
      <c r="M77" s="6"/>
      <c r="N77" s="6"/>
      <c r="O77" s="6"/>
      <c r="P77" s="13"/>
      <c r="Q77" s="23"/>
      <c r="R77" s="23"/>
    </row>
    <row r="78" spans="1:18" ht="12.75">
      <c r="A78" s="6"/>
      <c r="B78" s="10" t="s">
        <v>20</v>
      </c>
      <c r="C78" s="16">
        <v>4065</v>
      </c>
      <c r="D78" s="8">
        <v>1373</v>
      </c>
      <c r="E78" s="8">
        <v>1373</v>
      </c>
      <c r="F78" s="8">
        <f>E78/D78*100</f>
        <v>100</v>
      </c>
      <c r="G78" s="8">
        <v>1964.3</v>
      </c>
      <c r="H78" s="8">
        <v>580</v>
      </c>
      <c r="I78" s="11">
        <v>580</v>
      </c>
      <c r="J78" s="8">
        <f>I78/E78*100</f>
        <v>42.24326292789512</v>
      </c>
      <c r="K78" s="6"/>
      <c r="L78" s="6"/>
      <c r="M78" s="6"/>
      <c r="N78" s="6"/>
      <c r="O78" s="6"/>
      <c r="P78" s="13"/>
      <c r="Q78" s="23"/>
      <c r="R78" s="23"/>
    </row>
    <row r="79" spans="1:18" ht="12.75">
      <c r="A79" s="6"/>
      <c r="B79" s="10" t="s">
        <v>15</v>
      </c>
      <c r="C79" s="16">
        <v>545</v>
      </c>
      <c r="D79" s="8">
        <v>210</v>
      </c>
      <c r="E79" s="8">
        <v>210</v>
      </c>
      <c r="F79" s="8">
        <f>E79/D79*100</f>
        <v>100</v>
      </c>
      <c r="G79" s="8">
        <v>160</v>
      </c>
      <c r="H79" s="8">
        <v>160</v>
      </c>
      <c r="I79" s="11">
        <v>160</v>
      </c>
      <c r="J79" s="8">
        <f>I79/E79*100</f>
        <v>76.19047619047619</v>
      </c>
      <c r="K79" s="6"/>
      <c r="L79" s="6"/>
      <c r="M79" s="6"/>
      <c r="N79" s="6"/>
      <c r="O79" s="6"/>
      <c r="P79" s="13"/>
      <c r="Q79" s="23"/>
      <c r="R79" s="23"/>
    </row>
    <row r="80" spans="1:18" ht="51">
      <c r="A80" s="10" t="s">
        <v>60</v>
      </c>
      <c r="B80" s="10" t="s">
        <v>59</v>
      </c>
      <c r="C80" s="10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3"/>
      <c r="Q80" s="23"/>
      <c r="R80" s="23"/>
    </row>
    <row r="81" spans="1:18" ht="12.75">
      <c r="A81" s="6"/>
      <c r="B81" s="10" t="s">
        <v>10</v>
      </c>
      <c r="C81" s="16">
        <v>27433.5</v>
      </c>
      <c r="D81" s="7">
        <v>8297.5</v>
      </c>
      <c r="E81" s="7">
        <v>8297.5</v>
      </c>
      <c r="F81" s="8">
        <f>E81/D81*100</f>
        <v>100</v>
      </c>
      <c r="G81" s="7">
        <v>7443.75</v>
      </c>
      <c r="H81" s="7">
        <v>7443.75</v>
      </c>
      <c r="I81" s="7">
        <v>7443.75</v>
      </c>
      <c r="J81" s="8">
        <f>I81/E81*100</f>
        <v>89.7107562518831</v>
      </c>
      <c r="K81" s="6"/>
      <c r="L81" s="6"/>
      <c r="M81" s="6"/>
      <c r="N81" s="6"/>
      <c r="O81" s="6"/>
      <c r="P81" s="13"/>
      <c r="Q81" s="23"/>
      <c r="R81" s="23"/>
    </row>
    <row r="82" spans="1:18" ht="12.75">
      <c r="A82" s="6"/>
      <c r="B82" s="10" t="s">
        <v>11</v>
      </c>
      <c r="C82" s="10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3"/>
      <c r="Q82" s="23"/>
      <c r="R82" s="23"/>
    </row>
    <row r="83" spans="1:18" ht="12.75">
      <c r="A83" s="6"/>
      <c r="B83" s="10" t="s">
        <v>14</v>
      </c>
      <c r="C83" s="16">
        <v>27433.5</v>
      </c>
      <c r="D83" s="7">
        <v>8297.5</v>
      </c>
      <c r="E83" s="7">
        <v>8297.5</v>
      </c>
      <c r="F83" s="8">
        <f>E83/D83*100</f>
        <v>100</v>
      </c>
      <c r="G83" s="7">
        <v>7443.75</v>
      </c>
      <c r="H83" s="7">
        <v>7443.75</v>
      </c>
      <c r="I83" s="7">
        <v>7443.75</v>
      </c>
      <c r="J83" s="8">
        <f>I83/E83*100</f>
        <v>89.7107562518831</v>
      </c>
      <c r="K83" s="6"/>
      <c r="L83" s="6"/>
      <c r="M83" s="6"/>
      <c r="N83" s="6"/>
      <c r="O83" s="6"/>
      <c r="P83" s="13"/>
      <c r="Q83" s="23"/>
      <c r="R83" s="23"/>
    </row>
    <row r="84" spans="1:18" ht="54" customHeight="1">
      <c r="A84" s="10" t="s">
        <v>61</v>
      </c>
      <c r="B84" s="10" t="s">
        <v>62</v>
      </c>
      <c r="C84" s="16"/>
      <c r="D84" s="7"/>
      <c r="E84" s="7"/>
      <c r="F84" s="8"/>
      <c r="G84" s="7"/>
      <c r="H84" s="7"/>
      <c r="I84" s="7"/>
      <c r="J84" s="8"/>
      <c r="K84" s="6"/>
      <c r="L84" s="6"/>
      <c r="M84" s="6"/>
      <c r="N84" s="6"/>
      <c r="O84" s="6"/>
      <c r="P84" s="13"/>
      <c r="Q84" s="23"/>
      <c r="R84" s="23"/>
    </row>
    <row r="85" spans="1:18" ht="12.75">
      <c r="A85" s="6"/>
      <c r="B85" s="10" t="s">
        <v>10</v>
      </c>
      <c r="C85" s="16">
        <v>113214.9</v>
      </c>
      <c r="D85" s="7">
        <v>30390.3</v>
      </c>
      <c r="E85" s="7">
        <v>30390.3</v>
      </c>
      <c r="F85" s="8">
        <f>E85/D85*100</f>
        <v>100</v>
      </c>
      <c r="G85" s="7">
        <v>15500</v>
      </c>
      <c r="H85" s="7">
        <v>15500</v>
      </c>
      <c r="I85" s="7">
        <v>15500</v>
      </c>
      <c r="J85" s="8">
        <f>I85/E85*100</f>
        <v>51.003116125869106</v>
      </c>
      <c r="K85" s="6"/>
      <c r="L85" s="6"/>
      <c r="M85" s="6"/>
      <c r="N85" s="6"/>
      <c r="O85" s="6"/>
      <c r="P85" s="13"/>
      <c r="Q85" s="23"/>
      <c r="R85" s="23"/>
    </row>
    <row r="86" spans="1:18" ht="12.75">
      <c r="A86" s="6"/>
      <c r="B86" s="10" t="s">
        <v>11</v>
      </c>
      <c r="C86" s="16"/>
      <c r="D86" s="7"/>
      <c r="E86" s="7"/>
      <c r="F86" s="8"/>
      <c r="G86" s="7"/>
      <c r="H86" s="7"/>
      <c r="I86" s="7"/>
      <c r="J86" s="8"/>
      <c r="K86" s="6"/>
      <c r="L86" s="6"/>
      <c r="M86" s="6"/>
      <c r="N86" s="6"/>
      <c r="O86" s="6"/>
      <c r="P86" s="13"/>
      <c r="Q86" s="23"/>
      <c r="R86" s="23"/>
    </row>
    <row r="87" spans="1:18" ht="12.75">
      <c r="A87" s="6"/>
      <c r="B87" s="10" t="s">
        <v>15</v>
      </c>
      <c r="C87" s="16">
        <v>113214.9</v>
      </c>
      <c r="D87" s="7">
        <v>30390.3</v>
      </c>
      <c r="E87" s="7">
        <v>30390.3</v>
      </c>
      <c r="F87" s="8">
        <f>E87/D87*100</f>
        <v>100</v>
      </c>
      <c r="G87" s="7">
        <v>15500</v>
      </c>
      <c r="H87" s="7">
        <v>15500</v>
      </c>
      <c r="I87" s="7">
        <v>15500</v>
      </c>
      <c r="J87" s="8">
        <f>I87/E87*100</f>
        <v>51.003116125869106</v>
      </c>
      <c r="K87" s="6"/>
      <c r="L87" s="6"/>
      <c r="M87" s="6"/>
      <c r="N87" s="6"/>
      <c r="O87" s="6"/>
      <c r="P87" s="13"/>
      <c r="Q87" s="23"/>
      <c r="R87" s="23"/>
    </row>
    <row r="88" spans="1:18" ht="41.25" customHeight="1">
      <c r="A88" s="10" t="s">
        <v>63</v>
      </c>
      <c r="B88" s="10" t="s">
        <v>64</v>
      </c>
      <c r="C88" s="10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13"/>
      <c r="Q88" s="23"/>
      <c r="R88" s="23"/>
    </row>
    <row r="89" spans="1:18" ht="12.75">
      <c r="A89" s="6"/>
      <c r="B89" s="10" t="s">
        <v>10</v>
      </c>
      <c r="C89" s="16">
        <v>3034.8</v>
      </c>
      <c r="D89" s="8">
        <v>905.8</v>
      </c>
      <c r="E89" s="7">
        <v>905.8</v>
      </c>
      <c r="F89" s="8">
        <f>E89/D89*100</f>
        <v>100</v>
      </c>
      <c r="G89" s="7">
        <v>905.3</v>
      </c>
      <c r="H89" s="7">
        <v>905.3</v>
      </c>
      <c r="I89" s="7">
        <v>905.3</v>
      </c>
      <c r="J89" s="8">
        <f>I89/E89*100</f>
        <v>99.94480017663943</v>
      </c>
      <c r="K89" s="6"/>
      <c r="L89" s="6"/>
      <c r="M89" s="6"/>
      <c r="N89" s="6"/>
      <c r="O89" s="6"/>
      <c r="P89" s="13"/>
      <c r="Q89" s="23"/>
      <c r="R89" s="23"/>
    </row>
    <row r="90" spans="1:18" ht="12.75">
      <c r="A90" s="6"/>
      <c r="B90" s="10" t="s">
        <v>11</v>
      </c>
      <c r="C90" s="10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3"/>
      <c r="Q90" s="23"/>
      <c r="R90" s="23"/>
    </row>
    <row r="91" spans="1:18" ht="12.75">
      <c r="A91" s="6"/>
      <c r="B91" s="10" t="s">
        <v>12</v>
      </c>
      <c r="C91" s="10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13"/>
      <c r="Q91" s="23"/>
      <c r="R91" s="23"/>
    </row>
    <row r="92" spans="1:18" ht="12.75">
      <c r="A92" s="6"/>
      <c r="B92" s="10" t="s">
        <v>13</v>
      </c>
      <c r="C92" s="10"/>
      <c r="D92" s="6"/>
      <c r="E92" s="6"/>
      <c r="F92" s="6"/>
      <c r="G92" s="6"/>
      <c r="H92" s="6"/>
      <c r="I92" s="6"/>
      <c r="J92" s="8"/>
      <c r="K92" s="6"/>
      <c r="L92" s="6"/>
      <c r="M92" s="6"/>
      <c r="N92" s="6"/>
      <c r="O92" s="6"/>
      <c r="P92" s="13"/>
      <c r="Q92" s="23"/>
      <c r="R92" s="23"/>
    </row>
    <row r="93" spans="1:18" ht="12.75">
      <c r="A93" s="6"/>
      <c r="B93" s="10" t="s">
        <v>14</v>
      </c>
      <c r="C93" s="16">
        <v>3034.8</v>
      </c>
      <c r="D93" s="8">
        <v>905.8</v>
      </c>
      <c r="E93" s="7">
        <v>905.8</v>
      </c>
      <c r="F93" s="8">
        <f>E93/D93*100</f>
        <v>100</v>
      </c>
      <c r="G93" s="7">
        <v>905.3</v>
      </c>
      <c r="H93" s="7">
        <v>905.3</v>
      </c>
      <c r="I93" s="7">
        <v>905.3</v>
      </c>
      <c r="J93" s="8">
        <f>I93/E93*100</f>
        <v>99.94480017663943</v>
      </c>
      <c r="K93" s="6"/>
      <c r="L93" s="6"/>
      <c r="M93" s="6"/>
      <c r="N93" s="6"/>
      <c r="O93" s="6"/>
      <c r="P93" s="13"/>
      <c r="Q93" s="23"/>
      <c r="R93" s="23"/>
    </row>
    <row r="94" spans="1:18" ht="12.75">
      <c r="A94" s="6"/>
      <c r="B94" s="10" t="s">
        <v>20</v>
      </c>
      <c r="C94" s="10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3"/>
      <c r="Q94" s="23"/>
      <c r="R94" s="23"/>
    </row>
    <row r="95" spans="1:18" ht="12.75">
      <c r="A95" s="6"/>
      <c r="B95" s="10" t="s">
        <v>15</v>
      </c>
      <c r="C95" s="10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13"/>
      <c r="Q95" s="23"/>
      <c r="R95" s="23"/>
    </row>
    <row r="96" spans="1:18" ht="38.25" customHeight="1">
      <c r="A96" s="10" t="s">
        <v>65</v>
      </c>
      <c r="B96" s="10" t="s">
        <v>66</v>
      </c>
      <c r="C96" s="10"/>
      <c r="D96" s="6"/>
      <c r="E96" s="6"/>
      <c r="F96" s="8"/>
      <c r="G96" s="6"/>
      <c r="H96" s="6"/>
      <c r="I96" s="6"/>
      <c r="J96" s="8"/>
      <c r="K96" s="6"/>
      <c r="L96" s="6"/>
      <c r="M96" s="6"/>
      <c r="N96" s="6"/>
      <c r="O96" s="6"/>
      <c r="P96" s="13"/>
      <c r="Q96" s="23"/>
      <c r="R96" s="23"/>
    </row>
    <row r="97" spans="1:18" ht="12.75">
      <c r="A97" s="6"/>
      <c r="B97" s="10" t="s">
        <v>10</v>
      </c>
      <c r="C97" s="10">
        <v>839.06</v>
      </c>
      <c r="D97" s="6">
        <v>206.52</v>
      </c>
      <c r="E97" s="6">
        <v>206.52</v>
      </c>
      <c r="F97" s="8">
        <f>E97/D97*100</f>
        <v>100</v>
      </c>
      <c r="G97" s="6">
        <v>206.52</v>
      </c>
      <c r="H97" s="6">
        <v>206.52</v>
      </c>
      <c r="I97" s="6">
        <v>206.52</v>
      </c>
      <c r="J97" s="8">
        <f>I97/E97*100</f>
        <v>100</v>
      </c>
      <c r="K97" s="6"/>
      <c r="L97" s="6"/>
      <c r="M97" s="6"/>
      <c r="N97" s="6"/>
      <c r="O97" s="6"/>
      <c r="P97" s="13"/>
      <c r="Q97" s="23"/>
      <c r="R97" s="23"/>
    </row>
    <row r="98" spans="1:18" ht="12.75">
      <c r="A98" s="6"/>
      <c r="B98" s="10" t="s">
        <v>11</v>
      </c>
      <c r="C98" s="10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13"/>
      <c r="Q98" s="23"/>
      <c r="R98" s="23"/>
    </row>
    <row r="99" spans="1:18" ht="12.75">
      <c r="A99" s="6"/>
      <c r="B99" s="10" t="s">
        <v>13</v>
      </c>
      <c r="C99" s="10">
        <v>257.4</v>
      </c>
      <c r="D99" s="6">
        <v>0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13"/>
      <c r="Q99" s="23"/>
      <c r="R99" s="23"/>
    </row>
    <row r="100" spans="1:18" ht="12.75">
      <c r="A100" s="6"/>
      <c r="B100" s="10" t="s">
        <v>14</v>
      </c>
      <c r="C100" s="10">
        <v>581.66</v>
      </c>
      <c r="D100" s="6">
        <v>206.52</v>
      </c>
      <c r="E100" s="6">
        <v>206.52</v>
      </c>
      <c r="F100" s="8">
        <f>E100/D100*100</f>
        <v>100</v>
      </c>
      <c r="G100" s="6">
        <v>206.52</v>
      </c>
      <c r="H100" s="6">
        <v>206.52</v>
      </c>
      <c r="I100" s="6">
        <v>206.52</v>
      </c>
      <c r="J100" s="8">
        <f>I100/E100*100</f>
        <v>100</v>
      </c>
      <c r="K100" s="6"/>
      <c r="L100" s="6"/>
      <c r="M100" s="6"/>
      <c r="N100" s="6"/>
      <c r="O100" s="6"/>
      <c r="P100" s="13"/>
      <c r="Q100" s="23"/>
      <c r="R100" s="23"/>
    </row>
    <row r="101" spans="1:18" ht="43.5" customHeight="1">
      <c r="A101" s="10" t="s">
        <v>67</v>
      </c>
      <c r="B101" s="10" t="s">
        <v>80</v>
      </c>
      <c r="C101" s="11"/>
      <c r="D101" s="8"/>
      <c r="E101" s="8"/>
      <c r="F101" s="8"/>
      <c r="G101" s="6"/>
      <c r="H101" s="6"/>
      <c r="I101" s="6"/>
      <c r="J101" s="8"/>
      <c r="K101" s="6"/>
      <c r="L101" s="6"/>
      <c r="M101" s="6"/>
      <c r="N101" s="6"/>
      <c r="O101" s="6"/>
      <c r="P101" s="13"/>
      <c r="Q101" s="23"/>
      <c r="R101" s="23"/>
    </row>
    <row r="102" spans="1:18" ht="12.75">
      <c r="A102" s="10"/>
      <c r="B102" s="10" t="s">
        <v>10</v>
      </c>
      <c r="C102" s="11">
        <v>824</v>
      </c>
      <c r="D102" s="8">
        <v>0</v>
      </c>
      <c r="E102" s="8">
        <v>0</v>
      </c>
      <c r="F102" s="8" t="e">
        <f>E102/D102*100</f>
        <v>#DIV/0!</v>
      </c>
      <c r="G102" s="6">
        <v>0</v>
      </c>
      <c r="H102" s="6">
        <v>0</v>
      </c>
      <c r="I102" s="6">
        <v>0</v>
      </c>
      <c r="J102" s="8" t="e">
        <f>I102/E102*100</f>
        <v>#DIV/0!</v>
      </c>
      <c r="K102" s="6"/>
      <c r="L102" s="6"/>
      <c r="M102" s="6"/>
      <c r="N102" s="6"/>
      <c r="O102" s="6"/>
      <c r="P102" s="13"/>
      <c r="Q102" s="23"/>
      <c r="R102" s="23"/>
    </row>
    <row r="103" spans="1:18" ht="12.75">
      <c r="A103" s="6"/>
      <c r="B103" s="10" t="s">
        <v>11</v>
      </c>
      <c r="C103" s="10"/>
      <c r="D103" s="6"/>
      <c r="E103" s="6"/>
      <c r="F103" s="8"/>
      <c r="G103" s="6"/>
      <c r="H103" s="6"/>
      <c r="I103" s="6"/>
      <c r="J103" s="8"/>
      <c r="K103" s="6"/>
      <c r="L103" s="6"/>
      <c r="M103" s="6"/>
      <c r="N103" s="6"/>
      <c r="O103" s="6"/>
      <c r="P103" s="13"/>
      <c r="Q103" s="23"/>
      <c r="R103" s="23"/>
    </row>
    <row r="104" spans="1:18" ht="12.75">
      <c r="A104" s="6"/>
      <c r="B104" s="10" t="s">
        <v>14</v>
      </c>
      <c r="C104" s="11">
        <v>824</v>
      </c>
      <c r="D104" s="8">
        <v>0</v>
      </c>
      <c r="E104" s="8">
        <v>0</v>
      </c>
      <c r="F104" s="8" t="e">
        <f>E104/D104*100</f>
        <v>#DIV/0!</v>
      </c>
      <c r="G104" s="6">
        <v>0</v>
      </c>
      <c r="H104" s="6">
        <v>0</v>
      </c>
      <c r="I104" s="6">
        <v>0</v>
      </c>
      <c r="J104" s="8" t="e">
        <f>I104/E104*100</f>
        <v>#DIV/0!</v>
      </c>
      <c r="K104" s="6"/>
      <c r="L104" s="6"/>
      <c r="M104" s="6"/>
      <c r="N104" s="6"/>
      <c r="O104" s="6"/>
      <c r="P104" s="13"/>
      <c r="Q104" s="23"/>
      <c r="R104" s="23"/>
    </row>
    <row r="105" spans="1:18" ht="42" customHeight="1">
      <c r="A105" s="10" t="s">
        <v>68</v>
      </c>
      <c r="B105" s="10" t="s">
        <v>81</v>
      </c>
      <c r="C105" s="11"/>
      <c r="D105" s="8"/>
      <c r="E105" s="8"/>
      <c r="F105" s="8"/>
      <c r="G105" s="8"/>
      <c r="H105" s="8"/>
      <c r="I105" s="8"/>
      <c r="J105" s="8"/>
      <c r="K105" s="6"/>
      <c r="L105" s="6"/>
      <c r="M105" s="6"/>
      <c r="N105" s="6"/>
      <c r="O105" s="6"/>
      <c r="P105" s="13"/>
      <c r="Q105" s="23"/>
      <c r="R105" s="23"/>
    </row>
    <row r="106" spans="1:18" ht="12.75">
      <c r="A106" s="10"/>
      <c r="B106" s="10" t="s">
        <v>10</v>
      </c>
      <c r="C106" s="11">
        <v>570990</v>
      </c>
      <c r="D106" s="8">
        <v>35160</v>
      </c>
      <c r="E106" s="8">
        <v>35160</v>
      </c>
      <c r="F106" s="8">
        <f>E106/D106*100</f>
        <v>100</v>
      </c>
      <c r="G106" s="8">
        <v>146110</v>
      </c>
      <c r="H106" s="8">
        <v>33570</v>
      </c>
      <c r="I106" s="8">
        <v>33570</v>
      </c>
      <c r="J106" s="8">
        <f>I106/E106*100</f>
        <v>95.4778156996587</v>
      </c>
      <c r="K106" s="6"/>
      <c r="L106" s="6"/>
      <c r="M106" s="6"/>
      <c r="N106" s="6"/>
      <c r="O106" s="6"/>
      <c r="P106" s="13"/>
      <c r="Q106" s="23"/>
      <c r="R106" s="23"/>
    </row>
    <row r="107" spans="1:18" ht="12.75">
      <c r="A107" s="10"/>
      <c r="B107" s="10" t="s">
        <v>11</v>
      </c>
      <c r="C107" s="11"/>
      <c r="D107" s="8"/>
      <c r="E107" s="8"/>
      <c r="F107" s="8"/>
      <c r="G107" s="6"/>
      <c r="H107" s="6"/>
      <c r="I107" s="6"/>
      <c r="J107" s="8"/>
      <c r="K107" s="6"/>
      <c r="L107" s="6"/>
      <c r="M107" s="6"/>
      <c r="N107" s="6"/>
      <c r="O107" s="6"/>
      <c r="P107" s="13"/>
      <c r="Q107" s="23"/>
      <c r="R107" s="23"/>
    </row>
    <row r="108" spans="1:18" ht="12.75">
      <c r="A108" s="10"/>
      <c r="B108" s="10" t="s">
        <v>15</v>
      </c>
      <c r="C108" s="11">
        <v>570990</v>
      </c>
      <c r="D108" s="8">
        <v>35160</v>
      </c>
      <c r="E108" s="8">
        <v>35160</v>
      </c>
      <c r="F108" s="8">
        <f>E108/D108*100</f>
        <v>100</v>
      </c>
      <c r="G108" s="8">
        <v>146110</v>
      </c>
      <c r="H108" s="8">
        <v>33570</v>
      </c>
      <c r="I108" s="8">
        <v>33570</v>
      </c>
      <c r="J108" s="8">
        <f>I108/E108*100</f>
        <v>95.4778156996587</v>
      </c>
      <c r="K108" s="6"/>
      <c r="L108" s="6"/>
      <c r="M108" s="6"/>
      <c r="N108" s="6"/>
      <c r="O108" s="6"/>
      <c r="P108" s="13"/>
      <c r="Q108" s="23"/>
      <c r="R108" s="23"/>
    </row>
    <row r="109" spans="1:16" ht="25.5">
      <c r="A109" s="6"/>
      <c r="B109" s="9" t="s">
        <v>17</v>
      </c>
      <c r="C109" s="10"/>
      <c r="D109" s="6"/>
      <c r="E109" s="6"/>
      <c r="F109" s="6"/>
      <c r="G109" s="6"/>
      <c r="H109" s="6"/>
      <c r="I109" s="6"/>
      <c r="J109" s="6"/>
      <c r="K109" s="2"/>
      <c r="L109" s="2"/>
      <c r="M109" s="2"/>
      <c r="N109" s="2"/>
      <c r="O109" s="2"/>
      <c r="P109" s="1"/>
    </row>
    <row r="110" spans="1:16" ht="36.75" customHeight="1">
      <c r="A110" s="10" t="s">
        <v>19</v>
      </c>
      <c r="B110" s="10" t="s">
        <v>34</v>
      </c>
      <c r="C110" s="10"/>
      <c r="D110" s="10"/>
      <c r="E110" s="10"/>
      <c r="F110" s="10"/>
      <c r="G110" s="10"/>
      <c r="H110" s="10"/>
      <c r="I110" s="10"/>
      <c r="J110" s="10"/>
      <c r="K110" s="2"/>
      <c r="L110" s="2"/>
      <c r="M110" s="2"/>
      <c r="N110" s="2"/>
      <c r="O110" s="2"/>
      <c r="P110" s="1"/>
    </row>
    <row r="111" spans="1:16" ht="12.75">
      <c r="A111" s="10"/>
      <c r="B111" s="10" t="s">
        <v>10</v>
      </c>
      <c r="C111" s="25">
        <v>82683.157</v>
      </c>
      <c r="D111" s="25">
        <v>37382.225</v>
      </c>
      <c r="E111" s="16">
        <v>37382.23</v>
      </c>
      <c r="F111" s="11">
        <f>E111/D111*100</f>
        <v>100.00001337534084</v>
      </c>
      <c r="G111" s="11">
        <v>77953.87</v>
      </c>
      <c r="H111" s="11">
        <v>34473.57</v>
      </c>
      <c r="I111" s="11">
        <v>34473.57</v>
      </c>
      <c r="J111" s="11">
        <f>I111/E111*100</f>
        <v>92.21913727458207</v>
      </c>
      <c r="K111" s="2"/>
      <c r="L111" s="2"/>
      <c r="M111" s="2"/>
      <c r="N111" s="2"/>
      <c r="O111" s="2"/>
      <c r="P111" s="1"/>
    </row>
    <row r="112" spans="1:16" ht="12.75">
      <c r="A112" s="10"/>
      <c r="B112" s="10" t="s">
        <v>11</v>
      </c>
      <c r="C112" s="10"/>
      <c r="D112" s="10"/>
      <c r="E112" s="10"/>
      <c r="F112" s="10"/>
      <c r="G112" s="11"/>
      <c r="H112" s="11"/>
      <c r="I112" s="11"/>
      <c r="J112" s="10"/>
      <c r="K112" s="2"/>
      <c r="L112" s="2"/>
      <c r="M112" s="2"/>
      <c r="N112" s="2"/>
      <c r="O112" s="2"/>
      <c r="P112" s="1"/>
    </row>
    <row r="113" spans="1:16" ht="12.75">
      <c r="A113" s="10"/>
      <c r="B113" s="10" t="s">
        <v>12</v>
      </c>
      <c r="C113" s="10"/>
      <c r="D113" s="10"/>
      <c r="E113" s="10"/>
      <c r="F113" s="11" t="e">
        <f>E113/D113*100</f>
        <v>#DIV/0!</v>
      </c>
      <c r="G113" s="11"/>
      <c r="H113" s="11"/>
      <c r="I113" s="11"/>
      <c r="J113" s="10"/>
      <c r="K113" s="2"/>
      <c r="L113" s="2"/>
      <c r="M113" s="2"/>
      <c r="N113" s="2"/>
      <c r="O113" s="2"/>
      <c r="P113" s="1"/>
    </row>
    <row r="114" spans="1:16" ht="15" customHeight="1">
      <c r="A114" s="10"/>
      <c r="B114" s="10" t="s">
        <v>13</v>
      </c>
      <c r="C114" s="10"/>
      <c r="D114" s="10"/>
      <c r="E114" s="10"/>
      <c r="F114" s="11" t="e">
        <f>E114/D114*100</f>
        <v>#DIV/0!</v>
      </c>
      <c r="G114" s="11"/>
      <c r="H114" s="11"/>
      <c r="I114" s="11"/>
      <c r="J114" s="10"/>
      <c r="K114" s="2"/>
      <c r="L114" s="2"/>
      <c r="M114" s="2"/>
      <c r="N114" s="2"/>
      <c r="O114" s="2"/>
      <c r="P114" s="1"/>
    </row>
    <row r="115" spans="1:16" ht="12.75">
      <c r="A115" s="10"/>
      <c r="B115" s="10" t="s">
        <v>14</v>
      </c>
      <c r="C115" s="25">
        <v>82683.157</v>
      </c>
      <c r="D115" s="25">
        <v>37382.225</v>
      </c>
      <c r="E115" s="16">
        <v>37382.23</v>
      </c>
      <c r="F115" s="11">
        <f>E115/D115*100</f>
        <v>100.00001337534084</v>
      </c>
      <c r="G115" s="11">
        <v>77953.87</v>
      </c>
      <c r="H115" s="11">
        <v>34473.57</v>
      </c>
      <c r="I115" s="11">
        <v>34473.57</v>
      </c>
      <c r="J115" s="11">
        <f>I115/E115*100</f>
        <v>92.21913727458207</v>
      </c>
      <c r="K115" s="2"/>
      <c r="L115" s="2"/>
      <c r="M115" s="2"/>
      <c r="N115" s="2"/>
      <c r="O115" s="2"/>
      <c r="P115" s="1"/>
    </row>
    <row r="116" spans="1:16" ht="12.75">
      <c r="A116" s="10"/>
      <c r="B116" s="10" t="s">
        <v>20</v>
      </c>
      <c r="C116" s="10"/>
      <c r="D116" s="10"/>
      <c r="E116" s="10"/>
      <c r="F116" s="11" t="e">
        <f>E116/D116*100</f>
        <v>#DIV/0!</v>
      </c>
      <c r="G116" s="10"/>
      <c r="H116" s="10">
        <v>0</v>
      </c>
      <c r="I116" s="10"/>
      <c r="J116" s="10"/>
      <c r="K116" s="2"/>
      <c r="L116" s="2"/>
      <c r="M116" s="2"/>
      <c r="N116" s="2"/>
      <c r="O116" s="2"/>
      <c r="P116" s="1"/>
    </row>
    <row r="117" spans="1:16" ht="12.75">
      <c r="A117" s="10"/>
      <c r="B117" s="10" t="s">
        <v>15</v>
      </c>
      <c r="C117" s="10"/>
      <c r="D117" s="10"/>
      <c r="E117" s="10"/>
      <c r="F117" s="11" t="e">
        <f>E117/D117*100</f>
        <v>#DIV/0!</v>
      </c>
      <c r="G117" s="10"/>
      <c r="H117" s="10"/>
      <c r="I117" s="10"/>
      <c r="J117" s="10"/>
      <c r="K117" s="2"/>
      <c r="L117" s="2"/>
      <c r="M117" s="2"/>
      <c r="N117" s="2"/>
      <c r="O117" s="2"/>
      <c r="P117" s="1"/>
    </row>
    <row r="118" spans="1:16" ht="51" customHeight="1">
      <c r="A118" s="10" t="s">
        <v>21</v>
      </c>
      <c r="B118" s="10" t="s">
        <v>58</v>
      </c>
      <c r="C118" s="10"/>
      <c r="D118" s="6"/>
      <c r="E118" s="6"/>
      <c r="F118" s="6"/>
      <c r="G118" s="6"/>
      <c r="H118" s="6"/>
      <c r="I118" s="6"/>
      <c r="J118" s="6"/>
      <c r="K118" s="2"/>
      <c r="L118" s="2"/>
      <c r="M118" s="2"/>
      <c r="N118" s="2"/>
      <c r="O118" s="2"/>
      <c r="P118" s="1"/>
    </row>
    <row r="119" spans="1:16" ht="12.75">
      <c r="A119" s="6"/>
      <c r="B119" s="10" t="s">
        <v>10</v>
      </c>
      <c r="C119" s="16">
        <v>5421.4</v>
      </c>
      <c r="D119" s="7">
        <v>1526.4</v>
      </c>
      <c r="E119" s="7">
        <v>1526.4</v>
      </c>
      <c r="F119" s="8">
        <f>E119/D119*100</f>
        <v>100</v>
      </c>
      <c r="G119" s="8">
        <v>1526.25</v>
      </c>
      <c r="H119" s="8">
        <v>1526.25</v>
      </c>
      <c r="I119" s="8">
        <v>1526.25</v>
      </c>
      <c r="J119" s="8">
        <f>I119/E119*100</f>
        <v>99.99017295597483</v>
      </c>
      <c r="K119" s="2"/>
      <c r="L119" s="2"/>
      <c r="M119" s="2"/>
      <c r="N119" s="2"/>
      <c r="O119" s="2"/>
      <c r="P119" s="1"/>
    </row>
    <row r="120" spans="1:16" ht="12.75">
      <c r="A120" s="6"/>
      <c r="B120" s="10" t="s">
        <v>11</v>
      </c>
      <c r="C120" s="10"/>
      <c r="D120" s="6"/>
      <c r="E120" s="6"/>
      <c r="F120" s="6"/>
      <c r="G120" s="6"/>
      <c r="H120" s="6"/>
      <c r="I120" s="6"/>
      <c r="J120" s="6"/>
      <c r="K120" s="2"/>
      <c r="L120" s="2"/>
      <c r="M120" s="2"/>
      <c r="N120" s="2"/>
      <c r="O120" s="2"/>
      <c r="P120" s="1"/>
    </row>
    <row r="121" spans="1:16" ht="12.75">
      <c r="A121" s="6"/>
      <c r="B121" s="10" t="s">
        <v>12</v>
      </c>
      <c r="C121" s="10"/>
      <c r="D121" s="6"/>
      <c r="E121" s="6"/>
      <c r="F121" s="6"/>
      <c r="G121" s="6"/>
      <c r="H121" s="6"/>
      <c r="I121" s="6"/>
      <c r="J121" s="6"/>
      <c r="K121" s="2"/>
      <c r="L121" s="2"/>
      <c r="M121" s="2"/>
      <c r="N121" s="2"/>
      <c r="O121" s="2"/>
      <c r="P121" s="1"/>
    </row>
    <row r="122" spans="1:16" ht="15.75" customHeight="1">
      <c r="A122" s="6"/>
      <c r="B122" s="10" t="s">
        <v>13</v>
      </c>
      <c r="C122" s="11"/>
      <c r="D122" s="8"/>
      <c r="E122" s="8"/>
      <c r="F122" s="8" t="e">
        <f>E122/D122*100</f>
        <v>#DIV/0!</v>
      </c>
      <c r="G122" s="8">
        <v>0</v>
      </c>
      <c r="H122" s="8">
        <v>0</v>
      </c>
      <c r="I122" s="15">
        <v>0</v>
      </c>
      <c r="J122" s="8" t="e">
        <f>I122/E122*100</f>
        <v>#DIV/0!</v>
      </c>
      <c r="K122" s="2"/>
      <c r="L122" s="2"/>
      <c r="M122" s="2"/>
      <c r="N122" s="2"/>
      <c r="O122" s="2"/>
      <c r="P122" s="1"/>
    </row>
    <row r="123" spans="1:16" ht="12.75">
      <c r="A123" s="6"/>
      <c r="B123" s="10" t="s">
        <v>14</v>
      </c>
      <c r="C123" s="16">
        <v>5421.1</v>
      </c>
      <c r="D123" s="7">
        <v>1526.4</v>
      </c>
      <c r="E123" s="7">
        <v>1526.4</v>
      </c>
      <c r="F123" s="8">
        <f>E123/D123*100</f>
        <v>100</v>
      </c>
      <c r="G123" s="8">
        <v>1526.25</v>
      </c>
      <c r="H123" s="8">
        <v>1526.25</v>
      </c>
      <c r="I123" s="8">
        <v>1526.25</v>
      </c>
      <c r="J123" s="8">
        <f>I123/E123*100</f>
        <v>99.99017295597483</v>
      </c>
      <c r="K123" s="2"/>
      <c r="L123" s="2"/>
      <c r="M123" s="2"/>
      <c r="N123" s="2"/>
      <c r="O123" s="2"/>
      <c r="P123" s="1"/>
    </row>
    <row r="124" spans="1:16" ht="12.75">
      <c r="A124" s="6"/>
      <c r="B124" s="10" t="s">
        <v>20</v>
      </c>
      <c r="C124" s="10"/>
      <c r="D124" s="6"/>
      <c r="E124" s="6"/>
      <c r="F124" s="6"/>
      <c r="G124" s="6"/>
      <c r="H124" s="6">
        <v>0</v>
      </c>
      <c r="I124" s="6"/>
      <c r="J124" s="6"/>
      <c r="K124" s="2"/>
      <c r="L124" s="2"/>
      <c r="M124" s="2"/>
      <c r="N124" s="2"/>
      <c r="O124" s="2"/>
      <c r="P124" s="1"/>
    </row>
    <row r="125" spans="1:16" ht="12.75">
      <c r="A125" s="6"/>
      <c r="B125" s="10" t="s">
        <v>15</v>
      </c>
      <c r="C125" s="10"/>
      <c r="D125" s="6"/>
      <c r="E125" s="6"/>
      <c r="F125" s="6"/>
      <c r="G125" s="6"/>
      <c r="H125" s="6"/>
      <c r="I125" s="6"/>
      <c r="J125" s="6"/>
      <c r="K125" s="2"/>
      <c r="L125" s="2"/>
      <c r="M125" s="2"/>
      <c r="N125" s="2"/>
      <c r="O125" s="2"/>
      <c r="P125" s="1"/>
    </row>
    <row r="126" spans="1:16" ht="55.5" customHeight="1">
      <c r="A126" s="10" t="s">
        <v>22</v>
      </c>
      <c r="B126" s="10" t="s">
        <v>57</v>
      </c>
      <c r="C126" s="10"/>
      <c r="D126" s="6"/>
      <c r="E126" s="6"/>
      <c r="F126" s="6"/>
      <c r="G126" s="6"/>
      <c r="H126" s="6"/>
      <c r="I126" s="6"/>
      <c r="J126" s="6"/>
      <c r="K126" s="2"/>
      <c r="L126" s="2"/>
      <c r="M126" s="2"/>
      <c r="N126" s="2"/>
      <c r="O126" s="2"/>
      <c r="P126" s="1"/>
    </row>
    <row r="127" spans="1:16" ht="12.75">
      <c r="A127" s="6"/>
      <c r="B127" s="10" t="s">
        <v>10</v>
      </c>
      <c r="C127" s="11">
        <v>17470</v>
      </c>
      <c r="D127" s="8">
        <v>500</v>
      </c>
      <c r="E127" s="8">
        <v>500</v>
      </c>
      <c r="F127" s="8">
        <f>E127/D127*100</f>
        <v>100</v>
      </c>
      <c r="G127" s="8">
        <v>490.6</v>
      </c>
      <c r="H127" s="6">
        <v>490.6</v>
      </c>
      <c r="I127" s="8">
        <v>490.6</v>
      </c>
      <c r="J127" s="8">
        <f>I127/E127*100</f>
        <v>98.12</v>
      </c>
      <c r="K127" s="2"/>
      <c r="L127" s="2"/>
      <c r="M127" s="2"/>
      <c r="N127" s="2"/>
      <c r="O127" s="2"/>
      <c r="P127" s="1"/>
    </row>
    <row r="128" spans="1:16" ht="12.75">
      <c r="A128" s="6"/>
      <c r="B128" s="10" t="s">
        <v>11</v>
      </c>
      <c r="C128" s="10"/>
      <c r="D128" s="6"/>
      <c r="E128" s="6"/>
      <c r="F128" s="6"/>
      <c r="G128" s="8"/>
      <c r="H128" s="6"/>
      <c r="I128" s="6"/>
      <c r="J128" s="6"/>
      <c r="K128" s="2"/>
      <c r="L128" s="2"/>
      <c r="M128" s="2"/>
      <c r="N128" s="2"/>
      <c r="O128" s="2"/>
      <c r="P128" s="1"/>
    </row>
    <row r="129" spans="1:16" ht="12.75">
      <c r="A129" s="6"/>
      <c r="B129" s="10" t="s">
        <v>12</v>
      </c>
      <c r="C129" s="10"/>
      <c r="D129" s="6"/>
      <c r="E129" s="6"/>
      <c r="F129" s="6"/>
      <c r="G129" s="8"/>
      <c r="H129" s="6"/>
      <c r="I129" s="6"/>
      <c r="J129" s="6"/>
      <c r="K129" s="2"/>
      <c r="L129" s="2"/>
      <c r="M129" s="2"/>
      <c r="N129" s="2"/>
      <c r="O129" s="2"/>
      <c r="P129" s="1"/>
    </row>
    <row r="130" spans="1:16" ht="12.75">
      <c r="A130" s="6"/>
      <c r="B130" s="10" t="s">
        <v>13</v>
      </c>
      <c r="C130" s="10"/>
      <c r="D130" s="6"/>
      <c r="E130" s="6"/>
      <c r="F130" s="6"/>
      <c r="G130" s="8"/>
      <c r="H130" s="6"/>
      <c r="I130" s="6"/>
      <c r="J130" s="6"/>
      <c r="K130" s="2"/>
      <c r="L130" s="2"/>
      <c r="M130" s="2"/>
      <c r="N130" s="2"/>
      <c r="O130" s="2"/>
      <c r="P130" s="1"/>
    </row>
    <row r="131" spans="1:16" ht="12.75">
      <c r="A131" s="6"/>
      <c r="B131" s="10" t="s">
        <v>14</v>
      </c>
      <c r="C131" s="16">
        <v>17470</v>
      </c>
      <c r="D131" s="8">
        <v>500</v>
      </c>
      <c r="E131" s="8">
        <v>500</v>
      </c>
      <c r="F131" s="8">
        <f>E131/D131*100</f>
        <v>100</v>
      </c>
      <c r="G131" s="8">
        <v>490.6</v>
      </c>
      <c r="H131" s="6">
        <v>490.6</v>
      </c>
      <c r="I131" s="8">
        <v>490.6</v>
      </c>
      <c r="J131" s="8">
        <f>I131/E131*100</f>
        <v>98.12</v>
      </c>
      <c r="K131" s="2"/>
      <c r="L131" s="2"/>
      <c r="M131" s="2"/>
      <c r="N131" s="2"/>
      <c r="O131" s="2"/>
      <c r="P131" s="1"/>
    </row>
    <row r="132" spans="1:16" ht="12.75">
      <c r="A132" s="6"/>
      <c r="B132" s="10" t="s">
        <v>20</v>
      </c>
      <c r="C132" s="10"/>
      <c r="D132" s="6"/>
      <c r="E132" s="6"/>
      <c r="F132" s="8"/>
      <c r="G132" s="6"/>
      <c r="H132" s="6">
        <v>0</v>
      </c>
      <c r="I132" s="6"/>
      <c r="J132" s="6"/>
      <c r="K132" s="2"/>
      <c r="L132" s="2"/>
      <c r="M132" s="2"/>
      <c r="N132" s="2"/>
      <c r="O132" s="2"/>
      <c r="P132" s="1"/>
    </row>
    <row r="133" spans="1:16" ht="12.75">
      <c r="A133" s="6"/>
      <c r="B133" s="10" t="s">
        <v>15</v>
      </c>
      <c r="C133" s="16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2"/>
      <c r="L133" s="2"/>
      <c r="M133" s="2"/>
      <c r="N133" s="2"/>
      <c r="O133" s="2"/>
      <c r="P133" s="1"/>
    </row>
    <row r="134" spans="1:16" ht="51" customHeight="1">
      <c r="A134" s="10" t="s">
        <v>23</v>
      </c>
      <c r="B134" s="10" t="s">
        <v>56</v>
      </c>
      <c r="C134" s="10"/>
      <c r="D134" s="6"/>
      <c r="E134" s="6"/>
      <c r="F134" s="6"/>
      <c r="G134" s="6"/>
      <c r="H134" s="6"/>
      <c r="I134" s="6"/>
      <c r="J134" s="6"/>
      <c r="K134" s="2"/>
      <c r="L134" s="2"/>
      <c r="M134" s="2"/>
      <c r="N134" s="2"/>
      <c r="O134" s="2"/>
      <c r="P134" s="1"/>
    </row>
    <row r="135" spans="1:16" ht="12.75">
      <c r="A135" s="6"/>
      <c r="B135" s="10" t="s">
        <v>10</v>
      </c>
      <c r="C135" s="16">
        <v>6959.69</v>
      </c>
      <c r="D135" s="7">
        <v>3198.02</v>
      </c>
      <c r="E135" s="7">
        <v>3198.02</v>
      </c>
      <c r="F135" s="8">
        <f>E135/D135*100</f>
        <v>100</v>
      </c>
      <c r="G135" s="6">
        <v>2252.87</v>
      </c>
      <c r="H135" s="6">
        <v>2252.87</v>
      </c>
      <c r="I135" s="8">
        <v>2252.87</v>
      </c>
      <c r="J135" s="8">
        <f>I135/E135*100</f>
        <v>70.44577582379097</v>
      </c>
      <c r="K135" s="2"/>
      <c r="L135" s="2"/>
      <c r="M135" s="2"/>
      <c r="N135" s="2"/>
      <c r="O135" s="2"/>
      <c r="P135" s="1"/>
    </row>
    <row r="136" spans="1:16" ht="12.75">
      <c r="A136" s="6"/>
      <c r="B136" s="10" t="s">
        <v>11</v>
      </c>
      <c r="C136" s="10"/>
      <c r="D136" s="6"/>
      <c r="E136" s="6"/>
      <c r="F136" s="6"/>
      <c r="G136" s="6"/>
      <c r="H136" s="6"/>
      <c r="I136" s="6"/>
      <c r="J136" s="6"/>
      <c r="K136" s="2"/>
      <c r="L136" s="2"/>
      <c r="M136" s="2"/>
      <c r="N136" s="2"/>
      <c r="O136" s="2"/>
      <c r="P136" s="1"/>
    </row>
    <row r="137" spans="1:16" ht="12.75">
      <c r="A137" s="6"/>
      <c r="B137" s="10" t="s">
        <v>12</v>
      </c>
      <c r="C137" s="10"/>
      <c r="D137" s="6"/>
      <c r="E137" s="6"/>
      <c r="F137" s="6"/>
      <c r="G137" s="6"/>
      <c r="H137" s="6"/>
      <c r="I137" s="6"/>
      <c r="J137" s="6"/>
      <c r="K137" s="2"/>
      <c r="L137" s="2"/>
      <c r="M137" s="2"/>
      <c r="N137" s="2"/>
      <c r="O137" s="2"/>
      <c r="P137" s="1"/>
    </row>
    <row r="138" spans="1:16" ht="12.75">
      <c r="A138" s="6"/>
      <c r="B138" s="10" t="s">
        <v>13</v>
      </c>
      <c r="C138" s="16">
        <v>171.1</v>
      </c>
      <c r="D138" s="7">
        <v>171.1</v>
      </c>
      <c r="E138" s="7">
        <v>171.1</v>
      </c>
      <c r="F138" s="8">
        <f>E138/D138*100</f>
        <v>100</v>
      </c>
      <c r="G138" s="8">
        <v>171.1</v>
      </c>
      <c r="H138" s="8">
        <v>171.1</v>
      </c>
      <c r="I138" s="8">
        <v>171.1</v>
      </c>
      <c r="J138" s="8">
        <f>I138/E138*100</f>
        <v>100</v>
      </c>
      <c r="K138" s="2"/>
      <c r="L138" s="2"/>
      <c r="M138" s="2"/>
      <c r="N138" s="2"/>
      <c r="O138" s="2"/>
      <c r="P138" s="1"/>
    </row>
    <row r="139" spans="1:16" ht="12.75">
      <c r="A139" s="6"/>
      <c r="B139" s="10" t="s">
        <v>14</v>
      </c>
      <c r="C139" s="11">
        <v>3450.18</v>
      </c>
      <c r="D139" s="8">
        <v>1983.18</v>
      </c>
      <c r="E139" s="8">
        <v>1983.18</v>
      </c>
      <c r="F139" s="8">
        <f>E139/D139*100</f>
        <v>100</v>
      </c>
      <c r="G139" s="6">
        <v>1983.17</v>
      </c>
      <c r="H139" s="6">
        <v>1983.17</v>
      </c>
      <c r="I139" s="8">
        <v>1983.17</v>
      </c>
      <c r="J139" s="8">
        <f>I139/E139*100</f>
        <v>99.99949575933601</v>
      </c>
      <c r="K139" s="2"/>
      <c r="L139" s="2"/>
      <c r="M139" s="2"/>
      <c r="N139" s="2"/>
      <c r="O139" s="2"/>
      <c r="P139" s="1"/>
    </row>
    <row r="140" spans="1:16" ht="12.75">
      <c r="A140" s="6"/>
      <c r="B140" s="10" t="s">
        <v>20</v>
      </c>
      <c r="C140" s="10"/>
      <c r="D140" s="6"/>
      <c r="E140" s="6"/>
      <c r="F140" s="8"/>
      <c r="G140" s="6"/>
      <c r="H140" s="6">
        <v>0</v>
      </c>
      <c r="I140" s="6"/>
      <c r="J140" s="8"/>
      <c r="K140" s="2"/>
      <c r="L140" s="2"/>
      <c r="M140" s="2"/>
      <c r="N140" s="2"/>
      <c r="O140" s="2"/>
      <c r="P140" s="1"/>
    </row>
    <row r="141" spans="1:16" ht="12.75">
      <c r="A141" s="6"/>
      <c r="B141" s="10" t="s">
        <v>15</v>
      </c>
      <c r="C141" s="11">
        <v>3338.41</v>
      </c>
      <c r="D141" s="8">
        <v>1043.74</v>
      </c>
      <c r="E141" s="6">
        <v>1043.74</v>
      </c>
      <c r="F141" s="8">
        <f>E141/D141*100</f>
        <v>100</v>
      </c>
      <c r="G141" s="8">
        <v>98.6</v>
      </c>
      <c r="H141" s="8">
        <v>98.6</v>
      </c>
      <c r="I141" s="8">
        <v>98.6</v>
      </c>
      <c r="J141" s="8">
        <f>I141/E141*100</f>
        <v>9.446797095061989</v>
      </c>
      <c r="K141" s="2"/>
      <c r="L141" s="2"/>
      <c r="M141" s="2"/>
      <c r="N141" s="2"/>
      <c r="O141" s="2"/>
      <c r="P141" s="1"/>
    </row>
    <row r="142" spans="1:10" ht="38.25" customHeight="1">
      <c r="A142" s="10" t="s">
        <v>24</v>
      </c>
      <c r="B142" s="10" t="s">
        <v>27</v>
      </c>
      <c r="C142" s="10"/>
      <c r="D142" s="6"/>
      <c r="E142" s="6"/>
      <c r="F142" s="6"/>
      <c r="G142" s="6"/>
      <c r="H142" s="6"/>
      <c r="I142" s="6"/>
      <c r="J142" s="6"/>
    </row>
    <row r="143" spans="1:10" ht="12.75">
      <c r="A143" s="6"/>
      <c r="B143" s="10" t="s">
        <v>10</v>
      </c>
      <c r="C143" s="16">
        <v>155700</v>
      </c>
      <c r="D143" s="7">
        <v>54300</v>
      </c>
      <c r="E143" s="7">
        <v>54300</v>
      </c>
      <c r="F143" s="8">
        <f>E143/D143*100</f>
        <v>100</v>
      </c>
      <c r="G143" s="8">
        <v>217200</v>
      </c>
      <c r="H143" s="8">
        <v>61000</v>
      </c>
      <c r="I143" s="8">
        <v>61000</v>
      </c>
      <c r="J143" s="8">
        <f>I143/E143*100</f>
        <v>112.33885819521178</v>
      </c>
    </row>
    <row r="144" spans="1:10" ht="12.75">
      <c r="A144" s="6"/>
      <c r="B144" s="10" t="s">
        <v>11</v>
      </c>
      <c r="C144" s="10"/>
      <c r="D144" s="6"/>
      <c r="E144" s="6"/>
      <c r="F144" s="6"/>
      <c r="G144" s="6"/>
      <c r="H144" s="6"/>
      <c r="I144" s="6"/>
      <c r="J144" s="6"/>
    </row>
    <row r="145" spans="1:10" ht="12.75">
      <c r="A145" s="6"/>
      <c r="B145" s="10" t="s">
        <v>12</v>
      </c>
      <c r="C145" s="10"/>
      <c r="D145" s="6"/>
      <c r="E145" s="6"/>
      <c r="F145" s="8"/>
      <c r="G145" s="6"/>
      <c r="H145" s="6"/>
      <c r="I145" s="6"/>
      <c r="J145" s="8"/>
    </row>
    <row r="146" spans="1:10" ht="12.75">
      <c r="A146" s="6"/>
      <c r="B146" s="10" t="s">
        <v>13</v>
      </c>
      <c r="C146" s="16">
        <v>6800</v>
      </c>
      <c r="D146" s="7"/>
      <c r="E146" s="7"/>
      <c r="F146" s="8" t="e">
        <f>E146/D146*100</f>
        <v>#DIV/0!</v>
      </c>
      <c r="G146" s="6">
        <v>0</v>
      </c>
      <c r="H146" s="6">
        <v>0</v>
      </c>
      <c r="I146" s="6">
        <v>0</v>
      </c>
      <c r="J146" s="8">
        <v>0</v>
      </c>
    </row>
    <row r="147" spans="1:10" ht="12.75">
      <c r="A147" s="6"/>
      <c r="B147" s="10" t="s">
        <v>14</v>
      </c>
      <c r="C147" s="11"/>
      <c r="D147" s="8"/>
      <c r="E147" s="8"/>
      <c r="F147" s="8"/>
      <c r="G147" s="13"/>
      <c r="H147" s="13"/>
      <c r="I147" s="13"/>
      <c r="J147" s="8"/>
    </row>
    <row r="148" spans="1:10" ht="12.75">
      <c r="A148" s="6"/>
      <c r="B148" s="10" t="s">
        <v>20</v>
      </c>
      <c r="C148" s="10"/>
      <c r="D148" s="6"/>
      <c r="E148" s="6"/>
      <c r="F148" s="8"/>
      <c r="G148" s="13"/>
      <c r="H148" s="13">
        <v>0</v>
      </c>
      <c r="I148" s="13"/>
      <c r="J148" s="8"/>
    </row>
    <row r="149" spans="1:10" ht="12.75">
      <c r="A149" s="6"/>
      <c r="B149" s="10" t="s">
        <v>15</v>
      </c>
      <c r="C149" s="11">
        <v>148900</v>
      </c>
      <c r="D149" s="8">
        <v>54300</v>
      </c>
      <c r="E149" s="8">
        <v>54300</v>
      </c>
      <c r="F149" s="8">
        <f>E149/D149*100</f>
        <v>100</v>
      </c>
      <c r="G149" s="18">
        <v>217200</v>
      </c>
      <c r="H149" s="18">
        <v>61000</v>
      </c>
      <c r="I149" s="18">
        <v>61000</v>
      </c>
      <c r="J149" s="8">
        <f>I149/E149*100</f>
        <v>112.33885819521178</v>
      </c>
    </row>
    <row r="150" spans="1:10" ht="55.5" customHeight="1">
      <c r="A150" s="10" t="s">
        <v>25</v>
      </c>
      <c r="B150" s="10" t="s">
        <v>28</v>
      </c>
      <c r="C150" s="10"/>
      <c r="D150" s="6"/>
      <c r="E150" s="6"/>
      <c r="F150" s="6"/>
      <c r="G150" s="6"/>
      <c r="H150" s="6"/>
      <c r="I150" s="6"/>
      <c r="J150" s="6"/>
    </row>
    <row r="151" spans="1:10" ht="12.75">
      <c r="A151" s="6"/>
      <c r="B151" s="10" t="s">
        <v>10</v>
      </c>
      <c r="C151" s="11">
        <v>140</v>
      </c>
      <c r="D151" s="8">
        <v>80</v>
      </c>
      <c r="E151" s="8">
        <v>80</v>
      </c>
      <c r="F151" s="8">
        <f>E151/D151*100</f>
        <v>100</v>
      </c>
      <c r="G151" s="8">
        <v>140</v>
      </c>
      <c r="H151" s="8">
        <v>80</v>
      </c>
      <c r="I151" s="8">
        <v>80</v>
      </c>
      <c r="J151" s="8">
        <f>I151/E151*100</f>
        <v>100</v>
      </c>
    </row>
    <row r="152" spans="1:10" ht="12.75">
      <c r="A152" s="6"/>
      <c r="B152" s="10" t="s">
        <v>11</v>
      </c>
      <c r="C152" s="10"/>
      <c r="D152" s="6"/>
      <c r="E152" s="6"/>
      <c r="F152" s="6"/>
      <c r="G152" s="6"/>
      <c r="H152" s="6"/>
      <c r="I152" s="6"/>
      <c r="J152" s="6"/>
    </row>
    <row r="153" spans="1:10" ht="12.75">
      <c r="A153" s="6"/>
      <c r="B153" s="10" t="s">
        <v>12</v>
      </c>
      <c r="C153" s="10"/>
      <c r="D153" s="6"/>
      <c r="E153" s="6"/>
      <c r="F153" s="6"/>
      <c r="G153" s="6"/>
      <c r="H153" s="6"/>
      <c r="I153" s="6"/>
      <c r="J153" s="6"/>
    </row>
    <row r="154" spans="1:10" ht="12.75">
      <c r="A154" s="6"/>
      <c r="B154" s="10" t="s">
        <v>13</v>
      </c>
      <c r="C154" s="10"/>
      <c r="D154" s="6"/>
      <c r="E154" s="6"/>
      <c r="F154" s="6"/>
      <c r="G154" s="6"/>
      <c r="H154" s="6"/>
      <c r="I154" s="6"/>
      <c r="J154" s="6"/>
    </row>
    <row r="155" spans="1:10" ht="12.75">
      <c r="A155" s="6"/>
      <c r="B155" s="10" t="s">
        <v>14</v>
      </c>
      <c r="C155" s="11">
        <v>140</v>
      </c>
      <c r="D155" s="8">
        <v>80</v>
      </c>
      <c r="E155" s="8">
        <v>80</v>
      </c>
      <c r="F155" s="8">
        <f>E155/D155*100</f>
        <v>100</v>
      </c>
      <c r="G155" s="8">
        <v>140</v>
      </c>
      <c r="H155" s="8">
        <v>80</v>
      </c>
      <c r="I155" s="8">
        <v>80</v>
      </c>
      <c r="J155" s="8">
        <f>I155/E155*100</f>
        <v>100</v>
      </c>
    </row>
    <row r="156" spans="1:10" ht="12.75">
      <c r="A156" s="6"/>
      <c r="B156" s="10" t="s">
        <v>20</v>
      </c>
      <c r="C156" s="10"/>
      <c r="D156" s="6"/>
      <c r="E156" s="6"/>
      <c r="F156" s="6"/>
      <c r="G156" s="6"/>
      <c r="H156" s="6">
        <v>0</v>
      </c>
      <c r="I156" s="6"/>
      <c r="J156" s="6"/>
    </row>
    <row r="157" spans="1:10" ht="12.75">
      <c r="A157" s="6"/>
      <c r="B157" s="10" t="s">
        <v>15</v>
      </c>
      <c r="C157" s="10"/>
      <c r="D157" s="6"/>
      <c r="E157" s="6"/>
      <c r="F157" s="6"/>
      <c r="G157" s="6"/>
      <c r="H157" s="6"/>
      <c r="I157" s="6"/>
      <c r="J157" s="6"/>
    </row>
    <row r="158" spans="2:3" ht="12.75">
      <c r="B158" s="26"/>
      <c r="C158" s="26"/>
    </row>
    <row r="159" spans="2:3" ht="12.75">
      <c r="B159" s="26"/>
      <c r="C159" s="26"/>
    </row>
    <row r="160" spans="2:9" ht="25.5">
      <c r="B160" s="28" t="s">
        <v>30</v>
      </c>
      <c r="I160" t="s">
        <v>29</v>
      </c>
    </row>
    <row r="161" ht="12.75">
      <c r="B161" s="26"/>
    </row>
  </sheetData>
  <sheetProtection/>
  <mergeCells count="12">
    <mergeCell ref="F5:F6"/>
    <mergeCell ref="H5:H6"/>
    <mergeCell ref="I5:J5"/>
    <mergeCell ref="A1:J1"/>
    <mergeCell ref="A2:J2"/>
    <mergeCell ref="A4:J4"/>
    <mergeCell ref="G5:G6"/>
    <mergeCell ref="D5:D6"/>
    <mergeCell ref="B5:B6"/>
    <mergeCell ref="A5:A6"/>
    <mergeCell ref="C5:C6"/>
    <mergeCell ref="E5:E6"/>
  </mergeCells>
  <printOptions/>
  <pageMargins left="0.5511811023622047" right="0.35433070866141736" top="0.5905511811023623" bottom="0.3937007874015748" header="0.3149606299212598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Зубенко</cp:lastModifiedBy>
  <cp:lastPrinted>2014-05-20T14:51:48Z</cp:lastPrinted>
  <dcterms:created xsi:type="dcterms:W3CDTF">1996-10-08T23:32:33Z</dcterms:created>
  <dcterms:modified xsi:type="dcterms:W3CDTF">2014-05-21T10:32:18Z</dcterms:modified>
  <cp:category/>
  <cp:version/>
  <cp:contentType/>
  <cp:contentStatus/>
</cp:coreProperties>
</file>